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Muse Shared\PRESCHOOL &amp; ELEMENTARY SCHOOL PROGRAM\2019-2020\Preschool_Elementary Program Data_CURRENT\"/>
    </mc:Choice>
  </mc:AlternateContent>
  <xr:revisionPtr revIDLastSave="0" documentId="13_ncr:1_{08820C11-E06A-4544-8A19-F84D0917885E}" xr6:coauthVersionLast="45" xr6:coauthVersionMax="45" xr10:uidLastSave="{00000000-0000-0000-0000-000000000000}"/>
  <bookViews>
    <workbookView xWindow="19080" yWindow="-120" windowWidth="19440" windowHeight="15600" xr2:uid="{00000000-000D-0000-FFFF-FFFF00000000}"/>
  </bookViews>
  <sheets>
    <sheet name="Billing New April FY19-20" sheetId="5" r:id="rId1"/>
    <sheet name="PNC" sheetId="6" r:id="rId2"/>
    <sheet name="Old Billing" sheetId="1" r:id="rId3"/>
    <sheet name="Residency Results" sheetId="4" r:id="rId4"/>
    <sheet name="Sheet2" sheetId="2" r:id="rId5"/>
    <sheet name="overall monkey" sheetId="7" r:id="rId6"/>
  </sheets>
  <externalReferences>
    <externalReference r:id="rId7"/>
  </externalReferences>
  <calcPr calcId="191029" concurrentCalc="0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7" l="1"/>
  <c r="E2" i="7"/>
  <c r="AA45" i="5"/>
  <c r="Y45" i="1"/>
  <c r="AE33" i="1"/>
  <c r="AE45" i="1"/>
  <c r="W51" i="1"/>
  <c r="AD75" i="4"/>
  <c r="AB75" i="4"/>
  <c r="Z75" i="4"/>
  <c r="T75" i="4"/>
  <c r="S75" i="4"/>
  <c r="Q75" i="4"/>
  <c r="N75" i="4"/>
  <c r="M75" i="4"/>
  <c r="L75" i="4"/>
  <c r="K75" i="4"/>
  <c r="J75" i="4"/>
  <c r="I75" i="4"/>
  <c r="H75" i="4"/>
  <c r="G75" i="4"/>
  <c r="B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A1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</calcChain>
</file>

<file path=xl/sharedStrings.xml><?xml version="1.0" encoding="utf-8"?>
<sst xmlns="http://schemas.openxmlformats.org/spreadsheetml/2006/main" count="1476" uniqueCount="587">
  <si>
    <t xml:space="preserve">  ID</t>
  </si>
  <si>
    <t>School Name</t>
  </si>
  <si>
    <t>School District</t>
  </si>
  <si>
    <t>Address</t>
  </si>
  <si>
    <t>City</t>
  </si>
  <si>
    <t>State</t>
  </si>
  <si>
    <t>Zip</t>
  </si>
  <si>
    <t>County</t>
  </si>
  <si>
    <t>Phone</t>
  </si>
  <si>
    <t>Website</t>
  </si>
  <si>
    <t>Principal Name</t>
  </si>
  <si>
    <t>Principal Email</t>
  </si>
  <si>
    <t>Title One</t>
  </si>
  <si>
    <t>Socioeconomic Demographics</t>
  </si>
  <si>
    <t>Funding Source</t>
  </si>
  <si>
    <t>Primary Contact Name</t>
  </si>
  <si>
    <t>Primary Contact Email</t>
  </si>
  <si>
    <t>Primary Contact Phone</t>
  </si>
  <si>
    <t>Number of Individual Participating Classes</t>
  </si>
  <si>
    <t>Number of Participating Teachers</t>
  </si>
  <si>
    <t>Contract Date</t>
  </si>
  <si>
    <t>Email (Participating Teacher)</t>
  </si>
  <si>
    <t>Name (Participating Teacher)</t>
  </si>
  <si>
    <t>Anthony Wayne Elementary</t>
  </si>
  <si>
    <t>16 Farm Avenue</t>
  </si>
  <si>
    <t>Franklin</t>
  </si>
  <si>
    <t>OH</t>
  </si>
  <si>
    <t>Warren</t>
  </si>
  <si>
    <t>937-743-8640</t>
  </si>
  <si>
    <t>James Rhoades</t>
  </si>
  <si>
    <t>jrhoades@franklincityschools.com</t>
  </si>
  <si>
    <t>YES</t>
  </si>
  <si>
    <t>65-75% free/reduced lunch</t>
  </si>
  <si>
    <t>Grants/Principal's Fund</t>
  </si>
  <si>
    <t>December 13, 16, 17, 18, 19, 2019</t>
  </si>
  <si>
    <t>Ann McHenry</t>
  </si>
  <si>
    <t>amchenry@franklincityschools.com</t>
  </si>
  <si>
    <t>Patricia (Gail) Reed</t>
  </si>
  <si>
    <t>preed@franklincityschools.com</t>
  </si>
  <si>
    <t>Cindy Clark</t>
  </si>
  <si>
    <t>cclark@franklincityschools.com</t>
  </si>
  <si>
    <t>Franklin City School</t>
  </si>
  <si>
    <t>Artist</t>
  </si>
  <si>
    <t>Michael Lippert</t>
  </si>
  <si>
    <t>Beavertown Elementary School</t>
  </si>
  <si>
    <t>Kettering City Schools</t>
  </si>
  <si>
    <t>2700 Wilmington Pike</t>
  </si>
  <si>
    <t>Kettering</t>
  </si>
  <si>
    <t>Montgomery</t>
  </si>
  <si>
    <t>Beth Wright</t>
  </si>
  <si>
    <t>Covington Elementary School</t>
  </si>
  <si>
    <t>CEVSD</t>
  </si>
  <si>
    <t>707 Chestnut Street</t>
  </si>
  <si>
    <t>Covington</t>
  </si>
  <si>
    <t>Miami</t>
  </si>
  <si>
    <t>Josh Long</t>
  </si>
  <si>
    <t>longj@covington.k12.org</t>
  </si>
  <si>
    <t>NO</t>
  </si>
  <si>
    <t>Primarily caucasion, 35.5% free/reduced lunch</t>
  </si>
  <si>
    <t>Kate Shaffer</t>
  </si>
  <si>
    <t>shafferk@covington.k12.org</t>
  </si>
  <si>
    <t>Ronda Pritchard</t>
  </si>
  <si>
    <t>pritchardr@covington.k12.org</t>
  </si>
  <si>
    <t>#res</t>
  </si>
  <si>
    <t>#schools</t>
  </si>
  <si>
    <t>School</t>
  </si>
  <si>
    <t>District</t>
  </si>
  <si>
    <t># of Days</t>
  </si>
  <si>
    <t>Artist Name</t>
  </si>
  <si>
    <t>Classes Per Grade</t>
  </si>
  <si>
    <t>Teacher #</t>
  </si>
  <si>
    <t>Student #</t>
  </si>
  <si>
    <t xml:space="preserve">Residency Type </t>
  </si>
  <si>
    <t>Parent/Child Workshop</t>
  </si>
  <si>
    <t>Culminating Performance/Exhibition</t>
  </si>
  <si>
    <t>Covington Schools</t>
  </si>
  <si>
    <t>School Day</t>
  </si>
  <si>
    <t>Incarnation Catholic School</t>
  </si>
  <si>
    <t>Centerville Parocial School</t>
  </si>
  <si>
    <t>Incarnation Kindergarten</t>
  </si>
  <si>
    <t>Smith Middle School</t>
  </si>
  <si>
    <t>Vandalia Schools</t>
  </si>
  <si>
    <t>Smith Middle School (2)</t>
  </si>
  <si>
    <t>Miami East Middle School</t>
  </si>
  <si>
    <t>Miami East Schools</t>
  </si>
  <si>
    <t>Van Cleve Sixth Grade Building</t>
  </si>
  <si>
    <t>Troy Schools</t>
  </si>
  <si>
    <t>Main Elementary</t>
  </si>
  <si>
    <t>Beavercreek Schools</t>
  </si>
  <si>
    <t>Helke Elementary</t>
  </si>
  <si>
    <t>Springcreek Primary School</t>
  </si>
  <si>
    <t>Piqua Schools</t>
  </si>
  <si>
    <t>Fairbrook Elementary School</t>
  </si>
  <si>
    <t>Alexandria Montessori School</t>
  </si>
  <si>
    <t>Private</t>
  </si>
  <si>
    <t>Fairfield Elementary School</t>
  </si>
  <si>
    <t>Pickerington Schools</t>
  </si>
  <si>
    <t>Ruskin PK-6 School</t>
  </si>
  <si>
    <t>Dayton Public Schools</t>
  </si>
  <si>
    <t>Dayton Leadership Academy</t>
  </si>
  <si>
    <t>Charter</t>
  </si>
  <si>
    <t>Anthony Wayne Elementary School</t>
  </si>
  <si>
    <t>Franklin Schools</t>
  </si>
  <si>
    <t>The Overfield School</t>
  </si>
  <si>
    <t>Edwin D. Smith Elementary</t>
  </si>
  <si>
    <t>Oakwood Schools</t>
  </si>
  <si>
    <t>Kleptz Early Learning Center</t>
  </si>
  <si>
    <t>Northmont Schools</t>
  </si>
  <si>
    <t>Ruskin PK-6 School (2)</t>
  </si>
  <si>
    <t>St. Peter Catholic School</t>
  </si>
  <si>
    <t>Huber Heights Parochial School</t>
  </si>
  <si>
    <t>Demmitt Elementary School</t>
  </si>
  <si>
    <t>Rushmore Elementary</t>
  </si>
  <si>
    <t>Huber Heights Schools</t>
  </si>
  <si>
    <t>John H. Morrison Elementary</t>
  </si>
  <si>
    <t>Northridge Schools</t>
  </si>
  <si>
    <t>Incarnation Catholic School (2)</t>
  </si>
  <si>
    <t>Wright Brothers Elementary School</t>
  </si>
  <si>
    <t>St. Anthony Catholic School</t>
  </si>
  <si>
    <t>Dayton Catholic School</t>
  </si>
  <si>
    <t>Valley View Intermediate School</t>
  </si>
  <si>
    <t>Valley View Public Schools</t>
  </si>
  <si>
    <t>Northwood Elementary</t>
  </si>
  <si>
    <t>Trebein Elementary School</t>
  </si>
  <si>
    <t>Valley Forge Elementary School</t>
  </si>
  <si>
    <t>Ascension Catholic School</t>
  </si>
  <si>
    <t>Parochial</t>
  </si>
  <si>
    <t>St. Albert the Great Catholic School</t>
  </si>
  <si>
    <t>Parocial School</t>
  </si>
  <si>
    <t>Fairlawn Elementary School</t>
  </si>
  <si>
    <t>Fairlawn Local Schools</t>
  </si>
  <si>
    <t>St. Charles Catholic School</t>
  </si>
  <si>
    <t>Kettering Parochial School</t>
  </si>
  <si>
    <t>Southdale Elementary School</t>
  </si>
  <si>
    <t>Helke Elementary School (2)</t>
  </si>
  <si>
    <t xml:space="preserve">Incarnation Catholic School (3) </t>
  </si>
  <si>
    <t>Centerville Parochial School</t>
  </si>
  <si>
    <t>River's Edge Montessori School</t>
  </si>
  <si>
    <t>John F. Kennedy Elementary School</t>
  </si>
  <si>
    <t>Kettering Schools</t>
  </si>
  <si>
    <t>Rosa Parks Early Learning Center</t>
  </si>
  <si>
    <t>Incarnation Catholic School (4,5)</t>
  </si>
  <si>
    <t>Kiser PK-6 School</t>
  </si>
  <si>
    <t>Ruskin PK-6 School/Dayton Metro Library</t>
  </si>
  <si>
    <t>East End Community Services</t>
  </si>
  <si>
    <t>Dayton Leadership Academy-  Seep After School Enrichment Program</t>
  </si>
  <si>
    <t>Edison PK-6 School</t>
  </si>
  <si>
    <t>Mad River Local Schools</t>
  </si>
  <si>
    <t>Kings Highway - P2K</t>
  </si>
  <si>
    <t>MVCDC</t>
  </si>
  <si>
    <t>Brookville - P2K</t>
  </si>
  <si>
    <t>Dayton Christian Center - P2K</t>
  </si>
  <si>
    <t>Dayton Christian Center</t>
  </si>
  <si>
    <t>Stuart Patterson - P2K</t>
  </si>
  <si>
    <t>Concord UMC YMCA - P2K</t>
  </si>
  <si>
    <t>Concord UMC YMCA</t>
  </si>
  <si>
    <t>Rosa Parks - P2K</t>
  </si>
  <si>
    <t>Dixie ES - P2K</t>
  </si>
  <si>
    <t>New Lebanon</t>
  </si>
  <si>
    <t>Dayton View - P2K</t>
  </si>
  <si>
    <t>Studebaker EPS - P2K</t>
  </si>
  <si>
    <t>Trotwood ELC - P2K</t>
  </si>
  <si>
    <t>Trotwood ELC</t>
  </si>
  <si>
    <t>Walter Shade ECC - P2K</t>
  </si>
  <si>
    <t>Champions At Timberlane - P2K</t>
  </si>
  <si>
    <t>Northridge</t>
  </si>
  <si>
    <t>Kiser ECE - P2K</t>
  </si>
  <si>
    <t>Aullwood - P2K</t>
  </si>
  <si>
    <t>Dayton Leadership Academy-  Summer Launch Enrichment Program</t>
  </si>
  <si>
    <t>School day</t>
  </si>
  <si>
    <t>Holy Angels</t>
  </si>
  <si>
    <t>Private/Dayton</t>
  </si>
  <si>
    <t>Sycamore Creek Elementary School</t>
  </si>
  <si>
    <t>Villa Madonna Academy</t>
  </si>
  <si>
    <t>Priv/Villa Hills KY</t>
  </si>
  <si>
    <t>Northridge Elementary School</t>
  </si>
  <si>
    <t>Passport to Kindergarten- Subtotal</t>
  </si>
  <si>
    <t>TOTAL</t>
  </si>
  <si>
    <t>Pre-K</t>
  </si>
  <si>
    <t>K</t>
  </si>
  <si>
    <t>Other</t>
  </si>
  <si>
    <t>Parents</t>
  </si>
  <si>
    <t>Children</t>
  </si>
  <si>
    <t>Total</t>
  </si>
  <si>
    <t>Students</t>
  </si>
  <si>
    <t>Teachers</t>
  </si>
  <si>
    <t>Friends</t>
  </si>
  <si>
    <t>After School</t>
  </si>
  <si>
    <t>Jake Lockwood</t>
  </si>
  <si>
    <t>Heather Lockwood</t>
  </si>
  <si>
    <t>Tony Birdsong</t>
  </si>
  <si>
    <t>PK</t>
  </si>
  <si>
    <t>1st</t>
  </si>
  <si>
    <t>2nd</t>
  </si>
  <si>
    <t>3rd</t>
  </si>
  <si>
    <t>4th</t>
  </si>
  <si>
    <t>5th</t>
  </si>
  <si>
    <t>6th</t>
  </si>
  <si>
    <t>Students/Teacher Audience</t>
  </si>
  <si>
    <t>Family/Friends/Community Audience</t>
  </si>
  <si>
    <t>Curriculum Standards</t>
  </si>
  <si>
    <t>The Number System (Geometry)</t>
  </si>
  <si>
    <t>3rd- Pax Behavior Character Ed.
4th- Language Arts Structure of an Essay (PEEL)</t>
  </si>
  <si>
    <t>Row Labels</t>
  </si>
  <si>
    <t>Grand Total</t>
  </si>
  <si>
    <t>Sum of Zip</t>
  </si>
  <si>
    <t>Sum of Amount due</t>
  </si>
  <si>
    <t>Dec</t>
  </si>
  <si>
    <t>19-Dec</t>
  </si>
  <si>
    <t>Oct</t>
  </si>
  <si>
    <t>2-Oct</t>
  </si>
  <si>
    <t>Dayton Leadership Academies</t>
  </si>
  <si>
    <t>Dayton</t>
  </si>
  <si>
    <t>937-567-9426</t>
  </si>
  <si>
    <t>Tess Mitchner Asinjo</t>
  </si>
  <si>
    <t>98% Afro American, 100% free/reduced lunch</t>
  </si>
  <si>
    <t>tasinjo@dlaeagles.org</t>
  </si>
  <si>
    <t>Vandalia-Butler</t>
  </si>
  <si>
    <t>1010 East National Road</t>
  </si>
  <si>
    <t>Vandalia</t>
  </si>
  <si>
    <t>937-415-6500</t>
  </si>
  <si>
    <t>More than 40% free/reduced lunch</t>
  </si>
  <si>
    <t>Cant read</t>
  </si>
  <si>
    <t>Edwin D. Smith</t>
  </si>
  <si>
    <t>Oakwood</t>
  </si>
  <si>
    <t>1701 Shafor Blvd.</t>
  </si>
  <si>
    <t>937-297-5335</t>
  </si>
  <si>
    <t>Chrissy Elliott</t>
  </si>
  <si>
    <t>elliott.chrissy@oakwoodschools.org</t>
  </si>
  <si>
    <t>PTO</t>
  </si>
  <si>
    <t>Pamela Ellis</t>
  </si>
  <si>
    <t>ellis.pam@okwoodschools.org</t>
  </si>
  <si>
    <t>937-272-4509</t>
  </si>
  <si>
    <t>Beavercreek</t>
  </si>
  <si>
    <t>260 N. Fairfield Road</t>
  </si>
  <si>
    <t>1416 W. Riverview Avenue</t>
  </si>
  <si>
    <t>Greene</t>
  </si>
  <si>
    <t>937-657-3012</t>
  </si>
  <si>
    <t>Joell Mangan</t>
  </si>
  <si>
    <t>November 4,5,6,8,21, 2019</t>
  </si>
  <si>
    <t>Pickerington</t>
  </si>
  <si>
    <t>13000 Coventry Avenue</t>
  </si>
  <si>
    <t>Fairfield</t>
  </si>
  <si>
    <t>Ruth Stickel</t>
  </si>
  <si>
    <t>611 Randler Avenue</t>
  </si>
  <si>
    <t>Brian Tregoing</t>
  </si>
  <si>
    <t>(937) 229-5959</t>
  </si>
  <si>
    <t>Holy Angels Catholic School</t>
  </si>
  <si>
    <t>223 L Street</t>
  </si>
  <si>
    <t>Jake LaForge</t>
  </si>
  <si>
    <t>45 Williamsburg Lane</t>
  </si>
  <si>
    <t>Centerville</t>
  </si>
  <si>
    <t>K. Lammlein</t>
  </si>
  <si>
    <t>Archdiocese of Cincinnati</t>
  </si>
  <si>
    <t>Northmont</t>
  </si>
  <si>
    <t>110 National Road</t>
  </si>
  <si>
    <t>Clayton</t>
  </si>
  <si>
    <t>Beth Wyandt</t>
  </si>
  <si>
    <t>Main Elementary School</t>
  </si>
  <si>
    <t>2942 Dayton-Xenia Road</t>
  </si>
  <si>
    <t>Sharma Nachlinger</t>
  </si>
  <si>
    <t>Troy</t>
  </si>
  <si>
    <t>172 N. Ridge Avenue</t>
  </si>
  <si>
    <t xml:space="preserve">Troy </t>
  </si>
  <si>
    <t>Beth Poronsky</t>
  </si>
  <si>
    <t>108 Linwood Street</t>
  </si>
  <si>
    <t>Meg Thomas</t>
  </si>
  <si>
    <t xml:space="preserve">Dayton </t>
  </si>
  <si>
    <t>3705 Lori Sue Avenue</t>
  </si>
  <si>
    <t>Celeste Hoerner</t>
  </si>
  <si>
    <t>407 Ambrose Court</t>
  </si>
  <si>
    <t>Bryan Ertsgaard</t>
  </si>
  <si>
    <t>4600 Ackerman Blvd</t>
  </si>
  <si>
    <t>David Bogle</t>
  </si>
  <si>
    <t>1200 W. Dorothy Lane</t>
  </si>
  <si>
    <t>Dan Palmer</t>
  </si>
  <si>
    <t>500 Sycamore Creek Street</t>
  </si>
  <si>
    <t>Nikki Arnold</t>
  </si>
  <si>
    <t>United Rehabilitation Services</t>
  </si>
  <si>
    <t>Huber Heights</t>
  </si>
  <si>
    <t>7191 Troy Manor Road</t>
  </si>
  <si>
    <t>Rebecca Molfenter</t>
  </si>
  <si>
    <t>Van Cleve 6th Grade Building</t>
  </si>
  <si>
    <t>617 East Main Street</t>
  </si>
  <si>
    <t>Matt Siefring</t>
  </si>
  <si>
    <t>2500 Amsterdam Road</t>
  </si>
  <si>
    <t>Villa Hills</t>
  </si>
  <si>
    <t>KY</t>
  </si>
  <si>
    <t>Soshana Bosley</t>
  </si>
  <si>
    <t>5758 Harshmanville Road</t>
  </si>
  <si>
    <t>4710 Old Troy Pike</t>
  </si>
  <si>
    <t>Dennis Grant</t>
  </si>
  <si>
    <t>August 6, 2019</t>
  </si>
  <si>
    <t>Chip Holloway</t>
  </si>
  <si>
    <t>Alexandria Montessori</t>
  </si>
  <si>
    <t>175 E. Franklin Street</t>
  </si>
  <si>
    <t>Karen Graham</t>
  </si>
  <si>
    <t>Garry Martin</t>
  </si>
  <si>
    <t>N/A</t>
  </si>
  <si>
    <t>Helke Elementary School - 1st Grade</t>
  </si>
  <si>
    <t>Helke Elementary School - 3rd Grade</t>
  </si>
  <si>
    <t>October 3,4,7,18,22, 2019 (4th grade)</t>
  </si>
  <si>
    <t>January 7,14,21,28,29, 2020</t>
  </si>
  <si>
    <t>February 3,4,5,6,7, 2020 (Kindergarten)</t>
  </si>
  <si>
    <t>no contract yet</t>
  </si>
  <si>
    <t>Residency Dates 2019</t>
  </si>
  <si>
    <t>Residency Dates 2020</t>
  </si>
  <si>
    <t>May 4,5,6.7.11.12.13.14.18.19, 2020 (1st &amp; 2nd grades)</t>
  </si>
  <si>
    <t xml:space="preserve"> January 21,22,23,24, 2020, February 20, 2020</t>
  </si>
  <si>
    <t>November 12,13,14,15, 2019, December 5, 2019</t>
  </si>
  <si>
    <t>September 9, 10, 11, 2019, October 1, 2, 2019</t>
  </si>
  <si>
    <t>November 18,19,20,22, 2019,  December 12,  2019</t>
  </si>
  <si>
    <t>January 7,8,9,10,13, 2020,  February 13, 2020</t>
  </si>
  <si>
    <t>April 3,6,8,9, 2020,  May 21, 2020</t>
  </si>
  <si>
    <t>March 30, 2020, April 2,6,9,10, 2020</t>
  </si>
  <si>
    <t>March 12,13,20, 2020, April 1,14, 2020</t>
  </si>
  <si>
    <t>February 10,11,12,14, 2020,  March 26, 2020</t>
  </si>
  <si>
    <t>April 13,14,15,16, 2020,  May 12, 2020</t>
  </si>
  <si>
    <t>April 20,21,23,28, 2020, May 14, 2020 (3rd grade)</t>
  </si>
  <si>
    <t>December 2, 3, 4, 11, 2019, January 15, 2020</t>
  </si>
  <si>
    <t>January 14,16,17,31, 2020, February 3, 2020 (1st grade)</t>
  </si>
  <si>
    <t>October 15,16,17,21, 2019, November 14, 2019</t>
  </si>
  <si>
    <t>September 3,4,5,6,9,10,11,12,13,17, 2019</t>
  </si>
  <si>
    <t xml:space="preserve"> </t>
  </si>
  <si>
    <t>?</t>
  </si>
  <si>
    <t>Incarnation Catholic School - Kindergarten</t>
  </si>
  <si>
    <t>5</t>
  </si>
  <si>
    <t>Northwood Elementary School</t>
  </si>
  <si>
    <t>February 24,25,26,27, March 5, 2020</t>
  </si>
  <si>
    <t>February 18, 21,28, March 4,9,10, 2020</t>
  </si>
  <si>
    <t>March 23,24,25,31, April 7, 2020</t>
  </si>
  <si>
    <t xml:space="preserve">St. Charles Catholic School (Borromeo) - Kettering </t>
  </si>
  <si>
    <t>Incarnation Catholic School - 3rd Grade</t>
  </si>
  <si>
    <t>John F. Kennedy Elementary</t>
  </si>
  <si>
    <t>April 22,24,29, May 4,7, 2020</t>
  </si>
  <si>
    <t>Kiser PK-6</t>
  </si>
  <si>
    <t>Valley View Preschool</t>
  </si>
  <si>
    <t>NOTES/CORRECTIONS BELOW:</t>
  </si>
  <si>
    <t>Beavertown Elementary</t>
  </si>
  <si>
    <t>December 17, 2019</t>
  </si>
  <si>
    <t>N</t>
  </si>
  <si>
    <t xml:space="preserve">Y </t>
  </si>
  <si>
    <t>Y</t>
  </si>
  <si>
    <t>Incarnation Catholic School - 4th Grade</t>
  </si>
  <si>
    <t>Incarnation Catholic School - 1st &amp; 2nd Grades</t>
  </si>
  <si>
    <t>Due 2019</t>
  </si>
  <si>
    <t xml:space="preserve">January 27,28,29,30, February 19, 2020 </t>
  </si>
  <si>
    <t>March 16,17,18,19, 2020, April 2, 2020 ($2100 Fee + $400 millage)</t>
  </si>
  <si>
    <t>May 5,6,8,11,13,15,18, 2020</t>
  </si>
  <si>
    <r>
      <t>River's Edge Montessori School - Invoiced $</t>
    </r>
    <r>
      <rPr>
        <u/>
        <sz val="9"/>
        <rFont val="Calibri"/>
        <family val="2"/>
        <scheme val="minor"/>
      </rPr>
      <t>1500</t>
    </r>
    <r>
      <rPr>
        <sz val="9"/>
        <rFont val="Calibri"/>
        <family val="2"/>
        <scheme val="minor"/>
      </rPr>
      <t xml:space="preserve"> , funded by Tait</t>
    </r>
  </si>
  <si>
    <t>Inv.</t>
  </si>
  <si>
    <t>Beavertown - Removed billing for Beavertown, they have a performance on 12/17/19</t>
  </si>
  <si>
    <t>for $420 which they say they have already paid.  Found payment for $300. Do they still owe $120?</t>
  </si>
  <si>
    <t>Van Cleve - Removed billing for Van Cleve for $4200/ Amount previously paid.</t>
  </si>
  <si>
    <t xml:space="preserve">Due 2020 </t>
  </si>
  <si>
    <t xml:space="preserve">    Invoiced but not paid</t>
  </si>
  <si>
    <t xml:space="preserve">    Not Invoiced</t>
  </si>
  <si>
    <t xml:space="preserve">    Grants </t>
  </si>
  <si>
    <t xml:space="preserve">Total Pre-School visits scheduled </t>
  </si>
  <si>
    <t>Total Residencies scheduled for 2019-20 (including Passport to Kindergarten)</t>
  </si>
  <si>
    <t xml:space="preserve">    Paid</t>
  </si>
  <si>
    <t xml:space="preserve">    Contracts Needed</t>
  </si>
  <si>
    <t>Need Contr.</t>
  </si>
  <si>
    <t>Need Contr.2</t>
  </si>
  <si>
    <t>Mother Brunner</t>
  </si>
  <si>
    <t>Pymt Rcvd</t>
  </si>
  <si>
    <t>Pymt Rcvd2</t>
  </si>
  <si>
    <t>Inv.2</t>
  </si>
  <si>
    <t>11/30/19</t>
  </si>
  <si>
    <t>`</t>
  </si>
  <si>
    <t>2019 - 2020 MUSE MACHINE PRESCHOOL &amp; ELEMENTARY DATA / BILLING</t>
  </si>
  <si>
    <t>SUMMARY</t>
  </si>
  <si>
    <t>LEGEND</t>
  </si>
  <si>
    <t>2020 #DAYS</t>
  </si>
  <si>
    <t>Residency Dates</t>
  </si>
  <si>
    <t>Total Gross Revenue Generated 2019-2020</t>
  </si>
  <si>
    <t>2019             #Days</t>
  </si>
  <si>
    <t>Passport to Kindergarten - Visits</t>
  </si>
  <si>
    <t xml:space="preserve">March 3,6,11, April 17, 30, 2020 </t>
  </si>
  <si>
    <r>
      <t xml:space="preserve">Dates? NO BILL </t>
    </r>
    <r>
      <rPr>
        <b/>
        <sz val="9"/>
        <color rgb="FF00B0F0"/>
        <rFont val="Calibri"/>
        <family val="2"/>
        <scheme val="minor"/>
      </rPr>
      <t>FUNDED KEY BANK</t>
    </r>
  </si>
  <si>
    <r>
      <t>December 9,10,11,12,13, 2019 -</t>
    </r>
    <r>
      <rPr>
        <b/>
        <sz val="9"/>
        <color rgb="FF00B0F0"/>
        <rFont val="Calibri"/>
        <family val="2"/>
        <scheme val="minor"/>
      </rPr>
      <t>NO BILL TAIT FUNDED $1500</t>
    </r>
  </si>
  <si>
    <r>
      <t xml:space="preserve">February 4,5,6,7, March 2, 2020 - </t>
    </r>
    <r>
      <rPr>
        <b/>
        <sz val="9"/>
        <color rgb="FF00B0F0"/>
        <rFont val="Calibri"/>
        <family val="2"/>
        <scheme val="minor"/>
      </rPr>
      <t xml:space="preserve">NO BILL KEY BANK FUNDED </t>
    </r>
    <r>
      <rPr>
        <sz val="9"/>
        <color theme="1"/>
        <rFont val="Calibri"/>
        <family val="2"/>
        <scheme val="minor"/>
      </rPr>
      <t>$2100</t>
    </r>
  </si>
  <si>
    <r>
      <t xml:space="preserve">March 5,6,9,10,11,12,17, 2020 - </t>
    </r>
    <r>
      <rPr>
        <b/>
        <sz val="9"/>
        <color rgb="FF00B0F0"/>
        <rFont val="Calibri"/>
        <family val="2"/>
        <scheme val="minor"/>
      </rPr>
      <t>NO BILL VECTRON FUNDED</t>
    </r>
    <r>
      <rPr>
        <b/>
        <sz val="9"/>
        <color rgb="FF00B05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$2940</t>
    </r>
  </si>
  <si>
    <r>
      <t xml:space="preserve">May 1,19,20,22, June 2, 2020 - </t>
    </r>
    <r>
      <rPr>
        <b/>
        <sz val="9"/>
        <color rgb="FF00B0F0"/>
        <rFont val="Calibri"/>
        <family val="2"/>
        <scheme val="minor"/>
      </rPr>
      <t>NO BILL CARGILL FUNDED -</t>
    </r>
    <r>
      <rPr>
        <sz val="9"/>
        <color theme="1"/>
        <rFont val="Calibri"/>
        <family val="2"/>
        <scheme val="minor"/>
      </rPr>
      <t xml:space="preserve"> $2100</t>
    </r>
  </si>
  <si>
    <r>
      <t xml:space="preserve">January 8,9,13,15,16, 2020 - </t>
    </r>
    <r>
      <rPr>
        <b/>
        <sz val="9"/>
        <color rgb="FF00B0F0"/>
        <rFont val="Calibri"/>
        <family val="2"/>
        <scheme val="minor"/>
      </rPr>
      <t>NO BILL TAIT FUNDED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- $2100</t>
    </r>
  </si>
  <si>
    <r>
      <t xml:space="preserve">January 22,27,30, February 13, 18 20 - </t>
    </r>
    <r>
      <rPr>
        <b/>
        <sz val="9"/>
        <color rgb="FF00B0F0"/>
        <rFont val="Calibri"/>
        <family val="2"/>
        <scheme val="minor"/>
      </rPr>
      <t xml:space="preserve">NO BILL TAIT FUNDED </t>
    </r>
    <r>
      <rPr>
        <sz val="9"/>
        <color theme="1"/>
        <rFont val="Calibri"/>
        <family val="2"/>
        <scheme val="minor"/>
      </rPr>
      <t>- $1500</t>
    </r>
  </si>
  <si>
    <r>
      <t xml:space="preserve">Valley View - </t>
    </r>
    <r>
      <rPr>
        <b/>
        <sz val="9"/>
        <color rgb="FF00B0F0"/>
        <rFont val="Calibri"/>
        <family val="2"/>
        <scheme val="minor"/>
      </rPr>
      <t>NO BILL DUPPS Funded</t>
    </r>
    <r>
      <rPr>
        <sz val="9"/>
        <color theme="1"/>
        <rFont val="Calibri"/>
        <family val="2"/>
        <scheme val="minor"/>
      </rPr>
      <t xml:space="preserve"> - No dates yet</t>
    </r>
  </si>
  <si>
    <t>Residency #</t>
  </si>
  <si>
    <t>Invoice #</t>
  </si>
  <si>
    <t>Residency Days</t>
  </si>
  <si>
    <t xml:space="preserve">Pymt Rcvd </t>
  </si>
  <si>
    <t>Invoice Date</t>
  </si>
  <si>
    <t>071814</t>
  </si>
  <si>
    <t>071813</t>
  </si>
  <si>
    <t>n/a</t>
  </si>
  <si>
    <t>071815</t>
  </si>
  <si>
    <t>11/26/19</t>
  </si>
  <si>
    <t>i</t>
  </si>
  <si>
    <t>071816</t>
  </si>
  <si>
    <t>071817</t>
  </si>
  <si>
    <t>071818</t>
  </si>
  <si>
    <t>071819</t>
  </si>
  <si>
    <t>071820</t>
  </si>
  <si>
    <t>071821</t>
  </si>
  <si>
    <t>071822</t>
  </si>
  <si>
    <t>071823</t>
  </si>
  <si>
    <t>071825</t>
  </si>
  <si>
    <t>Don't have Inv. #</t>
  </si>
  <si>
    <t>No RN #</t>
  </si>
  <si>
    <t>Nov 4,5,6,8,21, 2019</t>
  </si>
  <si>
    <t>Dec 13, 16, 17, 18, 19, 2019</t>
  </si>
  <si>
    <t>Dec 17, 2019</t>
  </si>
  <si>
    <t>Sept 3,4,5,6,9,10,11,12,13,17, 2019</t>
  </si>
  <si>
    <t>Mar 23,24,25,31, Apr 7, 2020</t>
  </si>
  <si>
    <t>Apr 22,24,29, May 4,7, 2020</t>
  </si>
  <si>
    <t>Mar 30, 2020, Apr 2,6,9,10, 2020</t>
  </si>
  <si>
    <t>Apr 3,6,8,9, 2020,  May 21, 2020</t>
  </si>
  <si>
    <t>Mar 12,13,20, 2020, Apr 1,14, 2020</t>
  </si>
  <si>
    <t>Dec 2, 3, 4, 11, 2019, Jan 15, 2020</t>
  </si>
  <si>
    <t>Feb 3,4,5,6,7, 2020 (Kindergarten)</t>
  </si>
  <si>
    <t>Feb 24,25,26,27, Mar 5, 2020</t>
  </si>
  <si>
    <t xml:space="preserve">Jan 27,28,29,30, Feb 19, 2020 </t>
  </si>
  <si>
    <t>Feb 18, 21,28, Mar 4,9,10, 2020</t>
  </si>
  <si>
    <t>Oct 3,4,7,18,22, 2019 (4th grade)</t>
  </si>
  <si>
    <t xml:space="preserve"> Paid have copy of check</t>
  </si>
  <si>
    <t>Vectren</t>
  </si>
  <si>
    <t>Cargill</t>
  </si>
  <si>
    <t>Tait</t>
  </si>
  <si>
    <t>Key Bank</t>
  </si>
  <si>
    <t>Dupps</t>
  </si>
  <si>
    <t>Jan 7,8,9,10,13,  Feb 13, 2020</t>
  </si>
  <si>
    <t xml:space="preserve"> Jan 21,22,23,24, Feb 20, 2020</t>
  </si>
  <si>
    <t>Nov 18,19,20,22,  Dec 12,  2019</t>
  </si>
  <si>
    <t>Sept 9, 10, 11,  Oct 1, 2, 2019</t>
  </si>
  <si>
    <t>Nov 12,13,14,15, Dec 5, 2019</t>
  </si>
  <si>
    <t>Jan 14,16,17,31, Feb 3, 2020 (1st grade)</t>
  </si>
  <si>
    <t>Apr 20,21,23,28, May 14, 2020 (3rd grade)</t>
  </si>
  <si>
    <t>Oct 15,16,17,21,  Nov 14, 2019</t>
  </si>
  <si>
    <r>
      <t xml:space="preserve">Mar 31, Apr 8,16,20,23, 2020 - </t>
    </r>
    <r>
      <rPr>
        <sz val="11"/>
        <color rgb="FFFF0000"/>
        <rFont val="Calibri"/>
        <family val="2"/>
        <scheme val="minor"/>
      </rPr>
      <t>Dupps Funded</t>
    </r>
  </si>
  <si>
    <t>Apr 13,14,15,16, May 12, 2020</t>
  </si>
  <si>
    <t xml:space="preserve"> Chk to see if paid </t>
  </si>
  <si>
    <t>Oct 8,9,10,11, Nov 7, 2019</t>
  </si>
  <si>
    <r>
      <t xml:space="preserve">May 1,19,20,22, June 2, 2020 - </t>
    </r>
    <r>
      <rPr>
        <sz val="11"/>
        <color rgb="FFFF0000"/>
        <rFont val="Calibri"/>
        <family val="2"/>
        <scheme val="minor"/>
      </rPr>
      <t>Cargill Funded</t>
    </r>
  </si>
  <si>
    <t>GL Code</t>
  </si>
  <si>
    <t>Scheduled Residency Days - $420/day</t>
  </si>
  <si>
    <t>After-School Visits - $150/hr.</t>
  </si>
  <si>
    <t>Summer-School Visits - $150/hr.</t>
  </si>
  <si>
    <t>Preschool Visits - $100/30-40 min.</t>
  </si>
  <si>
    <t>Additional Information</t>
  </si>
  <si>
    <t>Summary</t>
  </si>
  <si>
    <t>Legend</t>
  </si>
  <si>
    <t>Notes/Corrections</t>
  </si>
  <si>
    <t>Residency Dates 2019-20</t>
  </si>
  <si>
    <t>Funded Schools Need Contract/Inv.</t>
  </si>
  <si>
    <t>Funded By:</t>
  </si>
  <si>
    <t>Outstanding Amount Due</t>
  </si>
  <si>
    <t>Invoice Amt.</t>
  </si>
  <si>
    <t>RN12 -FY19-20</t>
  </si>
  <si>
    <t>RN14 -FY19-20</t>
  </si>
  <si>
    <t>RN26 -FY19-20</t>
  </si>
  <si>
    <t>RN02 -FY19-20</t>
  </si>
  <si>
    <t>RN25 - FY19-20</t>
  </si>
  <si>
    <t>RN13 -FY19-20</t>
  </si>
  <si>
    <t>RN18 -FY19-20</t>
  </si>
  <si>
    <t>RN16 -FY19-20</t>
  </si>
  <si>
    <t>RN10 -FY19-20</t>
  </si>
  <si>
    <t>RN11 -FY19-20</t>
  </si>
  <si>
    <t>RN17  -FY19-20</t>
  </si>
  <si>
    <t>RN19 -FY19-20</t>
  </si>
  <si>
    <t>RN08 -FY19-20</t>
  </si>
  <si>
    <t>RN07 -FY19-20</t>
  </si>
  <si>
    <t>RN05 -FY19-20</t>
  </si>
  <si>
    <t>RN04 -FY19-20</t>
  </si>
  <si>
    <t>RN03 -FY19-20</t>
  </si>
  <si>
    <t>RN29 -FY19-20</t>
  </si>
  <si>
    <t>RN35 -FY19-20</t>
  </si>
  <si>
    <t>RN39 -FY19-20</t>
  </si>
  <si>
    <t>RN09 -FY19-20</t>
  </si>
  <si>
    <t>RN31 -FY19-20</t>
  </si>
  <si>
    <t>RN15 -FY19-20</t>
  </si>
  <si>
    <t>RN21 -FY19-20</t>
  </si>
  <si>
    <t>RN34 -FY19-20</t>
  </si>
  <si>
    <t>RN38 -FY19-20</t>
  </si>
  <si>
    <t>RN22 -FY19-20</t>
  </si>
  <si>
    <t>RN27 -FY19-20</t>
  </si>
  <si>
    <t>RN40 -FY19-20</t>
  </si>
  <si>
    <t>RN24 -FY19-20</t>
  </si>
  <si>
    <t>RN23 -FY19-20</t>
  </si>
  <si>
    <t>RN20 -FY19-20</t>
  </si>
  <si>
    <t>RN01 -FY19-20</t>
  </si>
  <si>
    <t>RN28 -FY19-20</t>
  </si>
  <si>
    <t>Number of days completed</t>
  </si>
  <si>
    <t>Number days incomple</t>
  </si>
  <si>
    <t>Comments</t>
  </si>
  <si>
    <t>FY20-21 funding for 4 days only</t>
  </si>
  <si>
    <t>7</t>
  </si>
  <si>
    <t>10</t>
  </si>
  <si>
    <t>6</t>
  </si>
  <si>
    <t>0</t>
  </si>
  <si>
    <t>3</t>
  </si>
  <si>
    <t>2</t>
  </si>
  <si>
    <t>Incarnation Catholic School - 2nd Grade</t>
  </si>
  <si>
    <t xml:space="preserve">Incarnation Catholic School - 1st </t>
  </si>
  <si>
    <t>RN06 - FY19-20</t>
  </si>
  <si>
    <t>TO BE INVOICE BUT $0 DUE</t>
  </si>
  <si>
    <t>4</t>
  </si>
  <si>
    <t>1</t>
  </si>
  <si>
    <t>PREPAID DID THEY GET A PAID INVOICE</t>
  </si>
  <si>
    <t>Mar 16,17,18,19, Apr 2, 2020 ($2100 Fee + $400 milage)</t>
  </si>
  <si>
    <t xml:space="preserve">Jan 7,14,21,28,29, 2020 </t>
  </si>
  <si>
    <t>RN32 -FY19-20</t>
  </si>
  <si>
    <t>RN33 -FY19-20</t>
  </si>
  <si>
    <t>to be invoiced but $0 due</t>
  </si>
  <si>
    <t>we have copy of check for $420. Inv. For $300 s/b zeroed out</t>
  </si>
  <si>
    <t>ONE DAY DUE TO THEM NEXT YR, INVOICE BUT $0 BALANCE</t>
  </si>
  <si>
    <t>Beth sick has 2-days left</t>
  </si>
  <si>
    <t>invoiced and paid $1500 / this is funded should not pay. Need review.</t>
  </si>
  <si>
    <t>ISSUE CREDIT MEMO 2 DAYS FOR NEXT YEAR</t>
  </si>
  <si>
    <t>ONE DAY INCOMEPLETE PANDEMIC. CREDIT 1-DAY NEXT YR</t>
  </si>
  <si>
    <t>RN36 -FY19-20</t>
  </si>
  <si>
    <t>RN30 -FY19-20</t>
  </si>
  <si>
    <t xml:space="preserve">Adjusted Residency Billing Amt </t>
  </si>
  <si>
    <t>May 4,5,6.7.11, 2020</t>
  </si>
  <si>
    <t>May 12, 13, 14, 18, 19, 2020</t>
  </si>
  <si>
    <t>2019-2020 Residencies</t>
  </si>
  <si>
    <t># Schools Invited</t>
  </si>
  <si>
    <t># Schools Responded</t>
  </si>
  <si>
    <t>Rate</t>
  </si>
  <si>
    <t>Passport Schools</t>
  </si>
  <si>
    <t>United Rehab</t>
  </si>
  <si>
    <t>Aug. 2019</t>
  </si>
  <si>
    <t>Concord Methodist Church</t>
  </si>
  <si>
    <t>Oct. 2019</t>
  </si>
  <si>
    <t xml:space="preserve">Van Cleve </t>
  </si>
  <si>
    <t>Sept. 2019</t>
  </si>
  <si>
    <t>Aullwood</t>
  </si>
  <si>
    <t>Sept-Oct 2019</t>
  </si>
  <si>
    <t>Dayton Christian Ctr</t>
  </si>
  <si>
    <t>Incarnation Catholic</t>
  </si>
  <si>
    <t>Dayton View</t>
  </si>
  <si>
    <t xml:space="preserve">Holy Angles Catholic </t>
  </si>
  <si>
    <t>Oct-Nov, 2019</t>
  </si>
  <si>
    <t>Trotwood</t>
  </si>
  <si>
    <t>Nov. 2019</t>
  </si>
  <si>
    <t>Oct-Nov 2019</t>
  </si>
  <si>
    <t>Kings Hwy</t>
  </si>
  <si>
    <t>Dec. 2019</t>
  </si>
  <si>
    <t>Fairbrook</t>
  </si>
  <si>
    <t>Studebaker Preschool</t>
  </si>
  <si>
    <t>Feb. 2020</t>
  </si>
  <si>
    <t>Nov-Dec 2019</t>
  </si>
  <si>
    <t>Kiser ECU</t>
  </si>
  <si>
    <t>Stuart Patterson</t>
  </si>
  <si>
    <t>Dec-Jan 2019</t>
  </si>
  <si>
    <t>Mar. 2020</t>
  </si>
  <si>
    <t>Rivers Edge Montessori</t>
  </si>
  <si>
    <t>River's Edge Montessori</t>
  </si>
  <si>
    <t>Anthony Wayne</t>
  </si>
  <si>
    <t>Champions at Timberlane</t>
  </si>
  <si>
    <t>Beavertown</t>
  </si>
  <si>
    <t>ED Smith</t>
  </si>
  <si>
    <t>Jan-Feb 2020</t>
  </si>
  <si>
    <t>Kleptz Early Childwood</t>
  </si>
  <si>
    <t>Jan. 2020</t>
  </si>
  <si>
    <t>Rosa Parks ECC</t>
  </si>
  <si>
    <t>Rosa Parks</t>
  </si>
  <si>
    <t>Helke - 1st</t>
  </si>
  <si>
    <t>Demmitt</t>
  </si>
  <si>
    <t>Ruskin PK-6</t>
  </si>
  <si>
    <t>Rushmore</t>
  </si>
  <si>
    <t>Helke - 3rd</t>
  </si>
  <si>
    <t>Feb-Mar 2020</t>
  </si>
  <si>
    <t xml:space="preserve">Valley Forge-Feb 10-14 </t>
  </si>
  <si>
    <t>Northwood-Feb 24-27, Mar 5</t>
  </si>
  <si>
    <t>St. Albert the Great</t>
  </si>
  <si>
    <t>Trebein-Mar 3,6,11</t>
  </si>
  <si>
    <t>Kiser-Mar 5-12</t>
  </si>
  <si>
    <t xml:space="preserve">PreK &amp; Elem Invitations </t>
  </si>
  <si>
    <t>Assessment Responses</t>
  </si>
  <si>
    <t xml:space="preserve">  </t>
  </si>
  <si>
    <r>
      <t xml:space="preserve">Jan 8,9,13,15,16, 2020 - </t>
    </r>
    <r>
      <rPr>
        <b/>
        <sz val="11"/>
        <color rgb="FFFF0000"/>
        <rFont val="Calibri"/>
        <family val="2"/>
        <scheme val="minor"/>
      </rPr>
      <t>Tait Funded Value $2100)</t>
    </r>
  </si>
  <si>
    <r>
      <t xml:space="preserve">Jan 22,27,30, Feb 13, 18 20, 2020 - </t>
    </r>
    <r>
      <rPr>
        <b/>
        <sz val="11"/>
        <color rgb="FFFF0000"/>
        <rFont val="Calibri"/>
        <family val="2"/>
        <scheme val="minor"/>
      </rPr>
      <t>Tait Funded Value $2100)</t>
    </r>
  </si>
  <si>
    <r>
      <t>Mar 5,6,9,10,11,12, 2020 -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Vectren Funded Value $2940</t>
    </r>
  </si>
  <si>
    <r>
      <t xml:space="preserve">Feb 4,5,6,7, Mar 2, 2020 -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Key Bank Funded Value $2100)</t>
    </r>
  </si>
  <si>
    <r>
      <t>Mar 3,6,11, 2020 (</t>
    </r>
    <r>
      <rPr>
        <b/>
        <sz val="11"/>
        <color rgb="FFFF0000"/>
        <rFont val="Calibri"/>
        <family val="2"/>
        <scheme val="minor"/>
      </rPr>
      <t>Remaining credit April 17 &amp; 30 = $840)</t>
    </r>
  </si>
  <si>
    <t>Dec 9,10,11,12,13, 2019 -Tait Funded Value $2100)</t>
  </si>
  <si>
    <t>Feb 10,11,12,14, Mar 26, 2020 (March 26th didn't occur)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</si>
</sst>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777777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9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9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777777"/>
      <name val="Arial"/>
      <family val="2"/>
    </font>
    <font>
      <u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u/>
      <sz val="11"/>
      <color theme="0" tint="-4.9989318521683403E-2"/>
      <name val="Calibri"/>
      <family val="2"/>
      <scheme val="minor"/>
    </font>
    <font>
      <b/>
      <sz val="11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71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5" fillId="0" borderId="2" xfId="0" applyFont="1" applyBorder="1"/>
    <xf numFmtId="0" fontId="4" fillId="0" borderId="1" xfId="0" applyFont="1" applyBorder="1"/>
    <xf numFmtId="0" fontId="5" fillId="0" borderId="1" xfId="0" applyFont="1" applyBorder="1"/>
    <xf numFmtId="0" fontId="5" fillId="6" borderId="1" xfId="0" applyFont="1" applyFill="1" applyBorder="1"/>
    <xf numFmtId="0" fontId="5" fillId="6" borderId="5" xfId="0" applyFont="1" applyFill="1" applyBorder="1"/>
    <xf numFmtId="0" fontId="5" fillId="6" borderId="6" xfId="0" applyFont="1" applyFill="1" applyBorder="1"/>
    <xf numFmtId="0" fontId="5" fillId="6" borderId="7" xfId="0" applyFont="1" applyFill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6" borderId="8" xfId="0" applyFont="1" applyFill="1" applyBorder="1"/>
    <xf numFmtId="0" fontId="5" fillId="6" borderId="3" xfId="0" applyFont="1" applyFill="1" applyBorder="1"/>
    <xf numFmtId="0" fontId="5" fillId="6" borderId="2" xfId="0" applyFont="1" applyFill="1" applyBorder="1"/>
    <xf numFmtId="0" fontId="5" fillId="6" borderId="4" xfId="0" applyFont="1" applyFill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5" xfId="0" applyFont="1" applyBorder="1"/>
    <xf numFmtId="0" fontId="5" fillId="0" borderId="6" xfId="0" applyFont="1" applyBorder="1"/>
    <xf numFmtId="0" fontId="5" fillId="6" borderId="11" xfId="0" applyFont="1" applyFill="1" applyBorder="1"/>
    <xf numFmtId="0" fontId="5" fillId="6" borderId="12" xfId="0" applyFont="1" applyFill="1" applyBorder="1"/>
    <xf numFmtId="0" fontId="5" fillId="6" borderId="13" xfId="0" applyFont="1" applyFill="1" applyBorder="1"/>
    <xf numFmtId="0" fontId="5" fillId="0" borderId="3" xfId="0" applyFont="1" applyBorder="1"/>
    <xf numFmtId="0" fontId="5" fillId="0" borderId="4" xfId="0" applyFont="1" applyBorder="1"/>
    <xf numFmtId="0" fontId="5" fillId="6" borderId="9" xfId="0" applyFont="1" applyFill="1" applyBorder="1"/>
    <xf numFmtId="0" fontId="5" fillId="6" borderId="10" xfId="0" applyFont="1" applyFill="1" applyBorder="1"/>
    <xf numFmtId="0" fontId="0" fillId="6" borderId="0" xfId="0" applyFill="1"/>
    <xf numFmtId="0" fontId="5" fillId="6" borderId="1" xfId="0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NumberFormat="1"/>
    <xf numFmtId="0" fontId="6" fillId="7" borderId="1" xfId="0" applyFont="1" applyFill="1" applyBorder="1"/>
    <xf numFmtId="0" fontId="9" fillId="4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0" fontId="9" fillId="2" borderId="5" xfId="0" applyFont="1" applyFill="1" applyBorder="1"/>
    <xf numFmtId="0" fontId="9" fillId="4" borderId="1" xfId="0" applyFont="1" applyFill="1" applyBorder="1"/>
    <xf numFmtId="0" fontId="9" fillId="2" borderId="1" xfId="0" applyFont="1" applyFill="1" applyBorder="1"/>
    <xf numFmtId="0" fontId="9" fillId="3" borderId="1" xfId="0" applyFont="1" applyFill="1" applyBorder="1"/>
    <xf numFmtId="14" fontId="9" fillId="4" borderId="1" xfId="0" applyNumberFormat="1" applyFont="1" applyFill="1" applyBorder="1"/>
    <xf numFmtId="44" fontId="10" fillId="4" borderId="1" xfId="1" applyFont="1" applyFill="1" applyBorder="1" applyAlignment="1">
      <alignment horizontal="left"/>
    </xf>
    <xf numFmtId="0" fontId="9" fillId="8" borderId="1" xfId="0" applyFont="1" applyFill="1" applyBorder="1"/>
    <xf numFmtId="44" fontId="9" fillId="2" borderId="1" xfId="1" applyFont="1" applyFill="1" applyBorder="1" applyAlignment="1">
      <alignment horizontal="right"/>
    </xf>
    <xf numFmtId="44" fontId="9" fillId="4" borderId="1" xfId="1" applyFont="1" applyFill="1" applyBorder="1"/>
    <xf numFmtId="14" fontId="9" fillId="2" borderId="1" xfId="0" applyNumberFormat="1" applyFont="1" applyFill="1" applyBorder="1"/>
    <xf numFmtId="0" fontId="9" fillId="5" borderId="1" xfId="0" applyFont="1" applyFill="1" applyBorder="1"/>
    <xf numFmtId="0" fontId="9" fillId="0" borderId="1" xfId="0" applyFont="1" applyBorder="1"/>
    <xf numFmtId="0" fontId="9" fillId="7" borderId="1" xfId="0" applyFont="1" applyFill="1" applyBorder="1"/>
    <xf numFmtId="0" fontId="13" fillId="2" borderId="1" xfId="2" applyFont="1" applyFill="1" applyBorder="1"/>
    <xf numFmtId="0" fontId="13" fillId="3" borderId="1" xfId="2" applyFont="1" applyFill="1" applyBorder="1"/>
    <xf numFmtId="14" fontId="9" fillId="4" borderId="1" xfId="0" applyNumberFormat="1" applyFont="1" applyFill="1" applyBorder="1" applyAlignment="1">
      <alignment horizontal="center"/>
    </xf>
    <xf numFmtId="0" fontId="13" fillId="5" borderId="1" xfId="2" applyFont="1" applyFill="1" applyBorder="1"/>
    <xf numFmtId="44" fontId="10" fillId="2" borderId="1" xfId="1" applyFont="1" applyFill="1" applyBorder="1" applyAlignment="1">
      <alignment horizontal="left"/>
    </xf>
    <xf numFmtId="44" fontId="10" fillId="2" borderId="1" xfId="1" applyFont="1" applyFill="1" applyBorder="1" applyAlignment="1">
      <alignment horizontal="center"/>
    </xf>
    <xf numFmtId="44" fontId="9" fillId="4" borderId="1" xfId="1" applyFont="1" applyFill="1" applyBorder="1" applyAlignment="1">
      <alignment horizontal="right"/>
    </xf>
    <xf numFmtId="15" fontId="9" fillId="4" borderId="1" xfId="0" quotePrefix="1" applyNumberFormat="1" applyFont="1" applyFill="1" applyBorder="1"/>
    <xf numFmtId="0" fontId="14" fillId="8" borderId="1" xfId="0" applyFont="1" applyFill="1" applyBorder="1"/>
    <xf numFmtId="44" fontId="9" fillId="8" borderId="1" xfId="1" applyFont="1" applyFill="1" applyBorder="1" applyAlignment="1">
      <alignment horizontal="right"/>
    </xf>
    <xf numFmtId="165" fontId="9" fillId="4" borderId="1" xfId="1" quotePrefix="1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wrapText="1"/>
    </xf>
    <xf numFmtId="44" fontId="10" fillId="8" borderId="1" xfId="1" applyFont="1" applyFill="1" applyBorder="1" applyAlignment="1">
      <alignment horizontal="left"/>
    </xf>
    <xf numFmtId="44" fontId="10" fillId="8" borderId="1" xfId="1" applyFont="1" applyFill="1" applyBorder="1" applyAlignment="1">
      <alignment horizontal="center"/>
    </xf>
    <xf numFmtId="44" fontId="10" fillId="4" borderId="1" xfId="1" applyFont="1" applyFill="1" applyBorder="1" applyAlignment="1">
      <alignment horizontal="right"/>
    </xf>
    <xf numFmtId="0" fontId="10" fillId="4" borderId="1" xfId="0" applyFont="1" applyFill="1" applyBorder="1"/>
    <xf numFmtId="14" fontId="10" fillId="4" borderId="1" xfId="0" applyNumberFormat="1" applyFont="1" applyFill="1" applyBorder="1"/>
    <xf numFmtId="0" fontId="10" fillId="4" borderId="1" xfId="0" applyFont="1" applyFill="1" applyBorder="1" applyAlignment="1">
      <alignment wrapText="1"/>
    </xf>
    <xf numFmtId="44" fontId="9" fillId="4" borderId="1" xfId="1" applyFont="1" applyFill="1" applyBorder="1" applyAlignment="1">
      <alignment horizontal="center"/>
    </xf>
    <xf numFmtId="0" fontId="9" fillId="2" borderId="0" xfId="0" applyFont="1" applyFill="1" applyBorder="1"/>
    <xf numFmtId="15" fontId="9" fillId="2" borderId="1" xfId="0" quotePrefix="1" applyNumberFormat="1" applyFont="1" applyFill="1" applyBorder="1" applyAlignment="1">
      <alignment horizontal="center"/>
    </xf>
    <xf numFmtId="15" fontId="9" fillId="2" borderId="1" xfId="0" quotePrefix="1" applyNumberFormat="1" applyFont="1" applyFill="1" applyBorder="1"/>
    <xf numFmtId="44" fontId="10" fillId="8" borderId="11" xfId="1" applyFont="1" applyFill="1" applyBorder="1" applyAlignment="1">
      <alignment horizontal="left"/>
    </xf>
    <xf numFmtId="44" fontId="9" fillId="3" borderId="11" xfId="1" applyFont="1" applyFill="1" applyBorder="1" applyAlignment="1">
      <alignment horizontal="right"/>
    </xf>
    <xf numFmtId="0" fontId="10" fillId="0" borderId="1" xfId="0" applyFont="1" applyFill="1" applyBorder="1"/>
    <xf numFmtId="0" fontId="9" fillId="0" borderId="1" xfId="0" applyFont="1" applyFill="1" applyBorder="1"/>
    <xf numFmtId="44" fontId="9" fillId="0" borderId="1" xfId="1" applyFont="1" applyFill="1" applyBorder="1" applyAlignment="1">
      <alignment horizontal="left"/>
    </xf>
    <xf numFmtId="44" fontId="9" fillId="0" borderId="1" xfId="1" applyFont="1" applyFill="1" applyBorder="1" applyAlignment="1">
      <alignment horizontal="center"/>
    </xf>
    <xf numFmtId="44" fontId="9" fillId="0" borderId="1" xfId="1" applyFont="1" applyFill="1" applyBorder="1" applyAlignment="1">
      <alignment horizontal="right"/>
    </xf>
    <xf numFmtId="14" fontId="9" fillId="0" borderId="1" xfId="0" applyNumberFormat="1" applyFont="1" applyFill="1" applyBorder="1"/>
    <xf numFmtId="14" fontId="9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14" fontId="11" fillId="0" borderId="1" xfId="0" applyNumberFormat="1" applyFont="1" applyFill="1" applyBorder="1"/>
    <xf numFmtId="44" fontId="11" fillId="0" borderId="1" xfId="1" applyFont="1" applyFill="1" applyBorder="1" applyAlignment="1">
      <alignment horizontal="left"/>
    </xf>
    <xf numFmtId="44" fontId="11" fillId="0" borderId="1" xfId="1" applyFont="1" applyFill="1" applyBorder="1" applyAlignment="1">
      <alignment horizontal="center"/>
    </xf>
    <xf numFmtId="44" fontId="10" fillId="0" borderId="1" xfId="1" applyFont="1" applyFill="1" applyBorder="1" applyAlignment="1">
      <alignment horizontal="left"/>
    </xf>
    <xf numFmtId="44" fontId="9" fillId="4" borderId="1" xfId="1" applyFont="1" applyFill="1" applyBorder="1" applyAlignment="1">
      <alignment horizontal="left"/>
    </xf>
    <xf numFmtId="44" fontId="9" fillId="4" borderId="0" xfId="1" applyFont="1" applyFill="1" applyBorder="1" applyAlignment="1">
      <alignment horizontal="left"/>
    </xf>
    <xf numFmtId="44" fontId="9" fillId="4" borderId="0" xfId="1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0" xfId="0" applyFont="1" applyFill="1" applyBorder="1"/>
    <xf numFmtId="44" fontId="9" fillId="0" borderId="0" xfId="1" applyFont="1" applyAlignment="1">
      <alignment horizontal="right"/>
    </xf>
    <xf numFmtId="44" fontId="10" fillId="11" borderId="1" xfId="1" applyFont="1" applyFill="1" applyBorder="1" applyAlignment="1">
      <alignment horizontal="center"/>
    </xf>
    <xf numFmtId="14" fontId="9" fillId="10" borderId="1" xfId="0" applyNumberFormat="1" applyFont="1" applyFill="1" applyBorder="1"/>
    <xf numFmtId="44" fontId="10" fillId="13" borderId="1" xfId="1" applyFont="1" applyFill="1" applyBorder="1" applyAlignment="1">
      <alignment horizontal="center"/>
    </xf>
    <xf numFmtId="44" fontId="9" fillId="13" borderId="1" xfId="1" applyFont="1" applyFill="1" applyBorder="1" applyAlignment="1">
      <alignment horizontal="center"/>
    </xf>
    <xf numFmtId="0" fontId="9" fillId="0" borderId="2" xfId="0" applyFont="1" applyFill="1" applyBorder="1"/>
    <xf numFmtId="44" fontId="9" fillId="0" borderId="2" xfId="1" applyFont="1" applyFill="1" applyBorder="1" applyAlignment="1">
      <alignment horizontal="left"/>
    </xf>
    <xf numFmtId="1" fontId="9" fillId="11" borderId="19" xfId="1" applyNumberFormat="1" applyFont="1" applyFill="1" applyBorder="1" applyAlignment="1">
      <alignment horizontal="center"/>
    </xf>
    <xf numFmtId="1" fontId="9" fillId="14" borderId="18" xfId="1" applyNumberFormat="1" applyFont="1" applyFill="1" applyBorder="1" applyAlignment="1">
      <alignment horizontal="center"/>
    </xf>
    <xf numFmtId="1" fontId="9" fillId="13" borderId="18" xfId="1" applyNumberFormat="1" applyFont="1" applyFill="1" applyBorder="1" applyAlignment="1">
      <alignment horizontal="center"/>
    </xf>
    <xf numFmtId="1" fontId="9" fillId="12" borderId="21" xfId="1" applyNumberFormat="1" applyFont="1" applyFill="1" applyBorder="1" applyAlignment="1">
      <alignment horizontal="center"/>
    </xf>
    <xf numFmtId="0" fontId="9" fillId="2" borderId="7" xfId="0" applyFont="1" applyFill="1" applyBorder="1"/>
    <xf numFmtId="0" fontId="9" fillId="2" borderId="23" xfId="0" applyFont="1" applyFill="1" applyBorder="1"/>
    <xf numFmtId="0" fontId="13" fillId="2" borderId="23" xfId="2" applyFont="1" applyFill="1" applyBorder="1"/>
    <xf numFmtId="0" fontId="9" fillId="3" borderId="23" xfId="0" applyFont="1" applyFill="1" applyBorder="1"/>
    <xf numFmtId="0" fontId="13" fillId="3" borderId="23" xfId="2" applyFont="1" applyFill="1" applyBorder="1"/>
    <xf numFmtId="14" fontId="9" fillId="4" borderId="23" xfId="0" applyNumberFormat="1" applyFont="1" applyFill="1" applyBorder="1"/>
    <xf numFmtId="0" fontId="13" fillId="0" borderId="1" xfId="2" applyFont="1" applyFill="1" applyBorder="1"/>
    <xf numFmtId="0" fontId="9" fillId="10" borderId="1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44" fontId="3" fillId="0" borderId="1" xfId="1" applyFont="1" applyFill="1" applyBorder="1" applyAlignment="1">
      <alignment horizontal="left"/>
    </xf>
    <xf numFmtId="44" fontId="3" fillId="0" borderId="1" xfId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1" fontId="3" fillId="0" borderId="5" xfId="1" applyNumberFormat="1" applyFont="1" applyFill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44" fontId="3" fillId="0" borderId="5" xfId="1" applyFont="1" applyFill="1" applyBorder="1" applyAlignment="1">
      <alignment horizontal="center"/>
    </xf>
    <xf numFmtId="0" fontId="9" fillId="0" borderId="17" xfId="0" applyFont="1" applyFill="1" applyBorder="1"/>
    <xf numFmtId="1" fontId="9" fillId="0" borderId="5" xfId="1" applyNumberFormat="1" applyFont="1" applyFill="1" applyBorder="1" applyAlignment="1">
      <alignment horizontal="center"/>
    </xf>
    <xf numFmtId="1" fontId="9" fillId="0" borderId="18" xfId="1" applyNumberFormat="1" applyFont="1" applyFill="1" applyBorder="1" applyAlignment="1">
      <alignment horizontal="center"/>
    </xf>
    <xf numFmtId="44" fontId="9" fillId="0" borderId="2" xfId="1" applyFont="1" applyFill="1" applyBorder="1" applyAlignment="1">
      <alignment horizontal="right"/>
    </xf>
    <xf numFmtId="0" fontId="9" fillId="0" borderId="20" xfId="0" applyFont="1" applyFill="1" applyBorder="1"/>
    <xf numFmtId="0" fontId="9" fillId="0" borderId="17" xfId="0" applyFont="1" applyFill="1" applyBorder="1" applyAlignment="1">
      <alignment horizontal="left"/>
    </xf>
    <xf numFmtId="44" fontId="8" fillId="0" borderId="18" xfId="1" applyFont="1" applyFill="1" applyBorder="1" applyAlignment="1">
      <alignment horizontal="center"/>
    </xf>
    <xf numFmtId="0" fontId="17" fillId="9" borderId="15" xfId="0" applyFont="1" applyFill="1" applyBorder="1" applyAlignment="1">
      <alignment horizontal="center"/>
    </xf>
    <xf numFmtId="0" fontId="14" fillId="9" borderId="22" xfId="0" applyFont="1" applyFill="1" applyBorder="1"/>
    <xf numFmtId="0" fontId="18" fillId="9" borderId="22" xfId="2" applyFont="1" applyFill="1" applyBorder="1"/>
    <xf numFmtId="14" fontId="14" fillId="9" borderId="22" xfId="0" applyNumberFormat="1" applyFont="1" applyFill="1" applyBorder="1"/>
    <xf numFmtId="0" fontId="17" fillId="9" borderId="16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14" fillId="9" borderId="1" xfId="0" applyFont="1" applyFill="1" applyBorder="1"/>
    <xf numFmtId="0" fontId="18" fillId="9" borderId="1" xfId="2" applyFont="1" applyFill="1" applyBorder="1"/>
    <xf numFmtId="14" fontId="14" fillId="9" borderId="1" xfId="0" applyNumberFormat="1" applyFont="1" applyFill="1" applyBorder="1"/>
    <xf numFmtId="0" fontId="14" fillId="9" borderId="1" xfId="0" applyFont="1" applyFill="1" applyBorder="1" applyAlignment="1">
      <alignment horizontal="center"/>
    </xf>
    <xf numFmtId="44" fontId="7" fillId="14" borderId="1" xfId="1" applyFont="1" applyFill="1" applyBorder="1" applyAlignment="1">
      <alignment horizontal="center"/>
    </xf>
    <xf numFmtId="0" fontId="9" fillId="15" borderId="1" xfId="0" applyFont="1" applyFill="1" applyBorder="1"/>
    <xf numFmtId="44" fontId="9" fillId="15" borderId="1" xfId="1" applyFont="1" applyFill="1" applyBorder="1" applyAlignment="1">
      <alignment horizontal="right"/>
    </xf>
    <xf numFmtId="44" fontId="10" fillId="15" borderId="1" xfId="1" applyFont="1" applyFill="1" applyBorder="1" applyAlignment="1">
      <alignment horizontal="left"/>
    </xf>
    <xf numFmtId="14" fontId="10" fillId="4" borderId="1" xfId="1" quotePrefix="1" applyNumberFormat="1" applyFont="1" applyFill="1" applyBorder="1" applyAlignment="1">
      <alignment horizontal="left"/>
    </xf>
    <xf numFmtId="44" fontId="10" fillId="4" borderId="1" xfId="1" quotePrefix="1" applyFont="1" applyFill="1" applyBorder="1"/>
    <xf numFmtId="14" fontId="9" fillId="13" borderId="1" xfId="0" applyNumberFormat="1" applyFont="1" applyFill="1" applyBorder="1" applyAlignment="1">
      <alignment horizontal="center"/>
    </xf>
    <xf numFmtId="44" fontId="9" fillId="0" borderId="0" xfId="1" applyFont="1" applyFill="1" applyBorder="1" applyAlignment="1">
      <alignment horizontal="left"/>
    </xf>
    <xf numFmtId="44" fontId="9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44" fontId="9" fillId="0" borderId="0" xfId="1" applyFont="1" applyFill="1" applyAlignment="1">
      <alignment horizontal="right"/>
    </xf>
    <xf numFmtId="0" fontId="9" fillId="0" borderId="5" xfId="0" applyFont="1" applyFill="1" applyBorder="1"/>
    <xf numFmtId="0" fontId="9" fillId="0" borderId="11" xfId="0" applyFont="1" applyFill="1" applyBorder="1"/>
    <xf numFmtId="0" fontId="3" fillId="4" borderId="2" xfId="0" applyFont="1" applyFill="1" applyBorder="1"/>
    <xf numFmtId="44" fontId="12" fillId="4" borderId="2" xfId="1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center" wrapText="1"/>
    </xf>
    <xf numFmtId="44" fontId="12" fillId="4" borderId="2" xfId="1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6" fontId="3" fillId="4" borderId="2" xfId="1" applyNumberFormat="1" applyFont="1" applyFill="1" applyBorder="1" applyAlignment="1">
      <alignment horizontal="right"/>
    </xf>
    <xf numFmtId="0" fontId="3" fillId="5" borderId="2" xfId="0" applyFont="1" applyFill="1" applyBorder="1"/>
    <xf numFmtId="44" fontId="9" fillId="0" borderId="0" xfId="1" applyFont="1" applyFill="1" applyBorder="1"/>
    <xf numFmtId="14" fontId="9" fillId="15" borderId="1" xfId="0" applyNumberFormat="1" applyFont="1" applyFill="1" applyBorder="1"/>
    <xf numFmtId="0" fontId="9" fillId="15" borderId="1" xfId="0" applyFont="1" applyFill="1" applyBorder="1" applyAlignment="1">
      <alignment horizontal="center"/>
    </xf>
    <xf numFmtId="44" fontId="9" fillId="15" borderId="1" xfId="1" applyFont="1" applyFill="1" applyBorder="1" applyAlignment="1">
      <alignment horizontal="center"/>
    </xf>
    <xf numFmtId="14" fontId="10" fillId="15" borderId="1" xfId="0" applyNumberFormat="1" applyFont="1" applyFill="1" applyBorder="1"/>
    <xf numFmtId="0" fontId="10" fillId="15" borderId="1" xfId="0" applyFont="1" applyFill="1" applyBorder="1" applyAlignment="1">
      <alignment horizontal="center"/>
    </xf>
    <xf numFmtId="0" fontId="13" fillId="0" borderId="11" xfId="2" applyFont="1" applyFill="1" applyBorder="1"/>
    <xf numFmtId="14" fontId="9" fillId="0" borderId="11" xfId="0" applyNumberFormat="1" applyFont="1" applyFill="1" applyBorder="1"/>
    <xf numFmtId="0" fontId="9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44" fontId="3" fillId="0" borderId="24" xfId="1" applyFont="1" applyFill="1" applyBorder="1" applyAlignment="1">
      <alignment horizontal="left"/>
    </xf>
    <xf numFmtId="44" fontId="3" fillId="0" borderId="0" xfId="1" applyFont="1" applyFill="1" applyBorder="1" applyAlignment="1">
      <alignment horizontal="left"/>
    </xf>
    <xf numFmtId="44" fontId="3" fillId="0" borderId="12" xfId="1" applyFont="1" applyFill="1" applyBorder="1" applyAlignment="1">
      <alignment horizontal="center"/>
    </xf>
    <xf numFmtId="44" fontId="3" fillId="0" borderId="1" xfId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/>
    </xf>
    <xf numFmtId="44" fontId="3" fillId="0" borderId="14" xfId="1" applyFont="1" applyFill="1" applyBorder="1" applyAlignment="1">
      <alignment horizontal="right"/>
    </xf>
    <xf numFmtId="0" fontId="10" fillId="13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9" fillId="0" borderId="6" xfId="0" applyFont="1" applyFill="1" applyBorder="1"/>
    <xf numFmtId="0" fontId="9" fillId="0" borderId="12" xfId="0" applyFont="1" applyFill="1" applyBorder="1"/>
    <xf numFmtId="0" fontId="9" fillId="0" borderId="13" xfId="0" applyFont="1" applyFill="1" applyBorder="1"/>
    <xf numFmtId="0" fontId="14" fillId="2" borderId="1" xfId="0" applyFont="1" applyFill="1" applyBorder="1"/>
    <xf numFmtId="0" fontId="18" fillId="2" borderId="1" xfId="2" applyFont="1" applyFill="1" applyBorder="1"/>
    <xf numFmtId="0" fontId="14" fillId="3" borderId="1" xfId="0" applyFont="1" applyFill="1" applyBorder="1"/>
    <xf numFmtId="0" fontId="18" fillId="3" borderId="1" xfId="2" applyFont="1" applyFill="1" applyBorder="1"/>
    <xf numFmtId="14" fontId="14" fillId="4" borderId="1" xfId="0" applyNumberFormat="1" applyFont="1" applyFill="1" applyBorder="1"/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164" fontId="8" fillId="0" borderId="3" xfId="1" applyNumberFormat="1" applyFont="1" applyFill="1" applyBorder="1" applyAlignment="1">
      <alignment horizontal="center" wrapText="1"/>
    </xf>
    <xf numFmtId="164" fontId="8" fillId="4" borderId="1" xfId="0" applyNumberFormat="1" applyFont="1" applyFill="1" applyBorder="1" applyAlignment="1">
      <alignment horizontal="center" wrapText="1"/>
    </xf>
    <xf numFmtId="44" fontId="19" fillId="4" borderId="1" xfId="1" applyFont="1" applyFill="1" applyBorder="1" applyAlignment="1">
      <alignment horizontal="center" wrapText="1"/>
    </xf>
    <xf numFmtId="164" fontId="20" fillId="4" borderId="1" xfId="0" applyNumberFormat="1" applyFont="1" applyFill="1" applyBorder="1" applyAlignment="1">
      <alignment horizontal="center" wrapText="1"/>
    </xf>
    <xf numFmtId="164" fontId="7" fillId="15" borderId="1" xfId="0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164" fontId="8" fillId="4" borderId="1" xfId="1" applyNumberFormat="1" applyFont="1" applyFill="1" applyBorder="1" applyAlignment="1">
      <alignment horizontal="center" wrapText="1"/>
    </xf>
    <xf numFmtId="44" fontId="8" fillId="0" borderId="0" xfId="1" applyFont="1" applyFill="1" applyBorder="1" applyAlignment="1">
      <alignment horizontal="center" wrapText="1"/>
    </xf>
    <xf numFmtId="44" fontId="7" fillId="4" borderId="1" xfId="1" applyFont="1" applyFill="1" applyBorder="1" applyAlignment="1">
      <alignment horizontal="center" wrapText="1"/>
    </xf>
    <xf numFmtId="44" fontId="7" fillId="2" borderId="1" xfId="1" applyFont="1" applyFill="1" applyBorder="1" applyAlignment="1">
      <alignment horizontal="center" wrapText="1"/>
    </xf>
    <xf numFmtId="44" fontId="20" fillId="0" borderId="1" xfId="1" applyFont="1" applyFill="1" applyBorder="1" applyAlignment="1">
      <alignment horizontal="center" wrapText="1"/>
    </xf>
    <xf numFmtId="44" fontId="7" fillId="8" borderId="1" xfId="1" applyFont="1" applyFill="1" applyBorder="1" applyAlignment="1">
      <alignment horizontal="center" wrapText="1"/>
    </xf>
    <xf numFmtId="44" fontId="8" fillId="4" borderId="1" xfId="1" applyFont="1" applyFill="1" applyBorder="1" applyAlignment="1">
      <alignment horizontal="center" wrapText="1"/>
    </xf>
    <xf numFmtId="44" fontId="8" fillId="15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 wrapText="1"/>
    </xf>
    <xf numFmtId="44" fontId="8" fillId="4" borderId="0" xfId="1" applyFont="1" applyFill="1" applyBorder="1" applyAlignment="1">
      <alignment horizontal="center" wrapText="1"/>
    </xf>
    <xf numFmtId="1" fontId="21" fillId="0" borderId="18" xfId="1" applyNumberFormat="1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center" wrapText="1"/>
    </xf>
    <xf numFmtId="44" fontId="10" fillId="4" borderId="1" xfId="1" applyFont="1" applyFill="1" applyBorder="1" applyAlignment="1">
      <alignment horizontal="center"/>
    </xf>
    <xf numFmtId="14" fontId="9" fillId="11" borderId="1" xfId="0" applyNumberFormat="1" applyFont="1" applyFill="1" applyBorder="1" applyAlignment="1">
      <alignment horizontal="center"/>
    </xf>
    <xf numFmtId="14" fontId="9" fillId="11" borderId="1" xfId="0" applyNumberFormat="1" applyFont="1" applyFill="1" applyBorder="1"/>
    <xf numFmtId="0" fontId="0" fillId="0" borderId="6" xfId="0" applyFont="1" applyFill="1" applyBorder="1"/>
    <xf numFmtId="0" fontId="0" fillId="0" borderId="0" xfId="0" applyFont="1" applyFill="1" applyBorder="1"/>
    <xf numFmtId="0" fontId="0" fillId="0" borderId="12" xfId="0" applyFont="1" applyFill="1" applyBorder="1"/>
    <xf numFmtId="0" fontId="0" fillId="0" borderId="11" xfId="0" applyFont="1" applyFill="1" applyBorder="1"/>
    <xf numFmtId="0" fontId="0" fillId="0" borderId="13" xfId="0" applyFont="1" applyFill="1" applyBorder="1"/>
    <xf numFmtId="0" fontId="0" fillId="0" borderId="0" xfId="0" applyFont="1" applyFill="1" applyBorder="1" applyAlignment="1">
      <alignment horizontal="center"/>
    </xf>
    <xf numFmtId="44" fontId="0" fillId="0" borderId="0" xfId="1" applyFont="1" applyFill="1" applyBorder="1" applyAlignment="1">
      <alignment horizontal="left"/>
    </xf>
    <xf numFmtId="44" fontId="0" fillId="0" borderId="0" xfId="1" applyFont="1" applyFill="1" applyBorder="1" applyAlignment="1">
      <alignment horizontal="center"/>
    </xf>
    <xf numFmtId="0" fontId="0" fillId="0" borderId="5" xfId="0" applyFont="1" applyFill="1" applyBorder="1"/>
    <xf numFmtId="0" fontId="0" fillId="0" borderId="1" xfId="0" applyFont="1" applyFill="1" applyBorder="1"/>
    <xf numFmtId="0" fontId="25" fillId="4" borderId="2" xfId="0" applyFont="1" applyFill="1" applyBorder="1" applyAlignment="1">
      <alignment horizontal="center" wrapText="1"/>
    </xf>
    <xf numFmtId="44" fontId="25" fillId="4" borderId="2" xfId="1" applyFont="1" applyFill="1" applyBorder="1" applyAlignment="1">
      <alignment horizontal="center" wrapText="1"/>
    </xf>
    <xf numFmtId="0" fontId="0" fillId="2" borderId="5" xfId="0" applyFont="1" applyFill="1" applyBorder="1"/>
    <xf numFmtId="0" fontId="0" fillId="4" borderId="1" xfId="0" applyFont="1" applyFill="1" applyBorder="1"/>
    <xf numFmtId="0" fontId="0" fillId="2" borderId="1" xfId="0" applyFont="1" applyFill="1" applyBorder="1"/>
    <xf numFmtId="0" fontId="0" fillId="3" borderId="1" xfId="0" applyFont="1" applyFill="1" applyBorder="1"/>
    <xf numFmtId="14" fontId="0" fillId="4" borderId="1" xfId="0" applyNumberFormat="1" applyFont="1" applyFill="1" applyBorder="1"/>
    <xf numFmtId="0" fontId="0" fillId="4" borderId="1" xfId="0" applyFont="1" applyFill="1" applyBorder="1" applyAlignment="1">
      <alignment horizontal="center"/>
    </xf>
    <xf numFmtId="44" fontId="29" fillId="4" borderId="1" xfId="1" applyFont="1" applyFill="1" applyBorder="1" applyAlignment="1">
      <alignment horizontal="left"/>
    </xf>
    <xf numFmtId="14" fontId="29" fillId="4" borderId="1" xfId="1" quotePrefix="1" applyNumberFormat="1" applyFont="1" applyFill="1" applyBorder="1" applyAlignment="1">
      <alignment horizontal="left"/>
    </xf>
    <xf numFmtId="44" fontId="29" fillId="4" borderId="1" xfId="1" applyFont="1" applyFill="1" applyBorder="1" applyAlignment="1">
      <alignment horizontal="center" wrapText="1"/>
    </xf>
    <xf numFmtId="14" fontId="0" fillId="2" borderId="1" xfId="0" applyNumberFormat="1" applyFont="1" applyFill="1" applyBorder="1"/>
    <xf numFmtId="164" fontId="0" fillId="4" borderId="1" xfId="0" applyNumberFormat="1" applyFont="1" applyFill="1" applyBorder="1" applyAlignment="1">
      <alignment horizontal="center" wrapText="1"/>
    </xf>
    <xf numFmtId="0" fontId="0" fillId="5" borderId="1" xfId="0" applyFont="1" applyFill="1" applyBorder="1"/>
    <xf numFmtId="0" fontId="0" fillId="0" borderId="1" xfId="0" applyFont="1" applyBorder="1"/>
    <xf numFmtId="0" fontId="0" fillId="7" borderId="1" xfId="0" applyFont="1" applyFill="1" applyBorder="1"/>
    <xf numFmtId="0" fontId="2" fillId="2" borderId="1" xfId="2" applyFont="1" applyFill="1" applyBorder="1"/>
    <xf numFmtId="0" fontId="2" fillId="3" borderId="1" xfId="2" applyFont="1" applyFill="1" applyBorder="1"/>
    <xf numFmtId="0" fontId="2" fillId="5" borderId="1" xfId="2" applyFont="1" applyFill="1" applyBorder="1"/>
    <xf numFmtId="44" fontId="0" fillId="4" borderId="1" xfId="1" applyFont="1" applyFill="1" applyBorder="1" applyAlignment="1">
      <alignment horizontal="right"/>
    </xf>
    <xf numFmtId="44" fontId="0" fillId="4" borderId="1" xfId="1" applyFont="1" applyFill="1" applyBorder="1" applyAlignment="1">
      <alignment horizontal="center"/>
    </xf>
    <xf numFmtId="15" fontId="0" fillId="4" borderId="1" xfId="0" quotePrefix="1" applyNumberFormat="1" applyFont="1" applyFill="1" applyBorder="1"/>
    <xf numFmtId="44" fontId="29" fillId="4" borderId="1" xfId="1" applyFont="1" applyFill="1" applyBorder="1" applyAlignment="1">
      <alignment horizontal="right"/>
    </xf>
    <xf numFmtId="0" fontId="31" fillId="7" borderId="1" xfId="0" applyFont="1" applyFill="1" applyBorder="1"/>
    <xf numFmtId="0" fontId="0" fillId="2" borderId="1" xfId="0" applyFont="1" applyFill="1" applyBorder="1" applyAlignment="1">
      <alignment horizontal="center"/>
    </xf>
    <xf numFmtId="44" fontId="29" fillId="4" borderId="1" xfId="1" quotePrefix="1" applyFont="1" applyFill="1" applyBorder="1"/>
    <xf numFmtId="164" fontId="24" fillId="4" borderId="1" xfId="0" applyNumberFormat="1" applyFont="1" applyFill="1" applyBorder="1" applyAlignment="1">
      <alignment horizontal="center" wrapText="1"/>
    </xf>
    <xf numFmtId="0" fontId="0" fillId="15" borderId="1" xfId="0" applyFont="1" applyFill="1" applyBorder="1"/>
    <xf numFmtId="14" fontId="0" fillId="15" borderId="1" xfId="0" applyNumberFormat="1" applyFont="1" applyFill="1" applyBorder="1"/>
    <xf numFmtId="0" fontId="0" fillId="15" borderId="1" xfId="0" applyFont="1" applyFill="1" applyBorder="1" applyAlignment="1">
      <alignment horizontal="center"/>
    </xf>
    <xf numFmtId="44" fontId="29" fillId="15" borderId="1" xfId="1" applyFont="1" applyFill="1" applyBorder="1" applyAlignment="1">
      <alignment horizontal="left"/>
    </xf>
    <xf numFmtId="44" fontId="0" fillId="15" borderId="1" xfId="1" applyFont="1" applyFill="1" applyBorder="1" applyAlignment="1">
      <alignment horizontal="center"/>
    </xf>
    <xf numFmtId="0" fontId="2" fillId="0" borderId="11" xfId="2" applyFont="1" applyFill="1" applyBorder="1"/>
    <xf numFmtId="14" fontId="0" fillId="0" borderId="11" xfId="0" applyNumberFormat="1" applyFont="1" applyFill="1" applyBorder="1"/>
    <xf numFmtId="0" fontId="0" fillId="0" borderId="11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left"/>
    </xf>
    <xf numFmtId="44" fontId="25" fillId="0" borderId="12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/>
    <xf numFmtId="14" fontId="0" fillId="0" borderId="1" xfId="0" applyNumberFormat="1" applyFont="1" applyFill="1" applyBorder="1" applyAlignment="1">
      <alignment horizontal="center"/>
    </xf>
    <xf numFmtId="0" fontId="0" fillId="2" borderId="7" xfId="0" applyFont="1" applyFill="1" applyBorder="1"/>
    <xf numFmtId="0" fontId="23" fillId="9" borderId="15" xfId="0" applyFont="1" applyFill="1" applyBorder="1" applyAlignment="1">
      <alignment horizontal="center"/>
    </xf>
    <xf numFmtId="0" fontId="26" fillId="9" borderId="22" xfId="0" applyFont="1" applyFill="1" applyBorder="1"/>
    <xf numFmtId="0" fontId="32" fillId="9" borderId="22" xfId="2" applyFont="1" applyFill="1" applyBorder="1"/>
    <xf numFmtId="14" fontId="26" fillId="9" borderId="22" xfId="0" applyNumberFormat="1" applyFont="1" applyFill="1" applyBorder="1"/>
    <xf numFmtId="0" fontId="23" fillId="9" borderId="16" xfId="0" applyFont="1" applyFill="1" applyBorder="1" applyAlignment="1">
      <alignment horizontal="center"/>
    </xf>
    <xf numFmtId="44" fontId="25" fillId="0" borderId="1" xfId="1" applyFont="1" applyFill="1" applyBorder="1" applyAlignment="1">
      <alignment horizontal="left"/>
    </xf>
    <xf numFmtId="44" fontId="0" fillId="0" borderId="1" xfId="1" applyFont="1" applyFill="1" applyBorder="1" applyAlignment="1">
      <alignment horizontal="center"/>
    </xf>
    <xf numFmtId="0" fontId="25" fillId="0" borderId="1" xfId="0" applyFont="1" applyFill="1" applyBorder="1" applyAlignment="1">
      <alignment horizontal="left"/>
    </xf>
    <xf numFmtId="0" fontId="2" fillId="0" borderId="1" xfId="2" applyFont="1" applyFill="1" applyBorder="1"/>
    <xf numFmtId="0" fontId="29" fillId="0" borderId="1" xfId="0" applyFont="1" applyFill="1" applyBorder="1" applyAlignment="1">
      <alignment horizontal="left"/>
    </xf>
    <xf numFmtId="0" fontId="26" fillId="2" borderId="1" xfId="0" applyFont="1" applyFill="1" applyBorder="1"/>
    <xf numFmtId="0" fontId="32" fillId="2" borderId="1" xfId="2" applyFont="1" applyFill="1" applyBorder="1"/>
    <xf numFmtId="0" fontId="26" fillId="3" borderId="1" xfId="0" applyFont="1" applyFill="1" applyBorder="1"/>
    <xf numFmtId="0" fontId="32" fillId="3" borderId="1" xfId="2" applyFont="1" applyFill="1" applyBorder="1"/>
    <xf numFmtId="14" fontId="26" fillId="4" borderId="1" xfId="0" applyNumberFormat="1" applyFont="1" applyFill="1" applyBorder="1"/>
    <xf numFmtId="0" fontId="29" fillId="0" borderId="1" xfId="0" applyFont="1" applyFill="1" applyBorder="1" applyAlignment="1">
      <alignment horizontal="center"/>
    </xf>
    <xf numFmtId="44" fontId="0" fillId="0" borderId="1" xfId="1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1" fontId="0" fillId="0" borderId="18" xfId="1" applyNumberFormat="1" applyFont="1" applyFill="1" applyBorder="1" applyAlignment="1">
      <alignment horizontal="center"/>
    </xf>
    <xf numFmtId="1" fontId="25" fillId="0" borderId="5" xfId="1" applyNumberFormat="1" applyFont="1" applyFill="1" applyBorder="1" applyAlignment="1">
      <alignment horizontal="center"/>
    </xf>
    <xf numFmtId="44" fontId="25" fillId="0" borderId="1" xfId="1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1" fontId="33" fillId="0" borderId="18" xfId="1" applyNumberFormat="1" applyFont="1" applyFill="1" applyBorder="1" applyAlignment="1">
      <alignment horizontal="center"/>
    </xf>
    <xf numFmtId="44" fontId="0" fillId="0" borderId="18" xfId="1" applyFont="1" applyFill="1" applyBorder="1" applyAlignment="1">
      <alignment horizontal="center"/>
    </xf>
    <xf numFmtId="44" fontId="25" fillId="0" borderId="5" xfId="1" applyFont="1" applyFill="1" applyBorder="1" applyAlignment="1">
      <alignment horizontal="center"/>
    </xf>
    <xf numFmtId="0" fontId="0" fillId="0" borderId="17" xfId="0" applyFont="1" applyFill="1" applyBorder="1"/>
    <xf numFmtId="1" fontId="0" fillId="0" borderId="5" xfId="1" applyNumberFormat="1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26" fillId="9" borderId="1" xfId="0" applyFont="1" applyFill="1" applyBorder="1"/>
    <xf numFmtId="0" fontId="32" fillId="9" borderId="1" xfId="2" applyFont="1" applyFill="1" applyBorder="1"/>
    <xf numFmtId="14" fontId="26" fillId="9" borderId="1" xfId="0" applyNumberFormat="1" applyFont="1" applyFill="1" applyBorder="1"/>
    <xf numFmtId="0" fontId="26" fillId="9" borderId="1" xfId="0" applyFont="1" applyFill="1" applyBorder="1" applyAlignment="1">
      <alignment horizontal="center"/>
    </xf>
    <xf numFmtId="0" fontId="29" fillId="0" borderId="1" xfId="0" applyFont="1" applyFill="1" applyBorder="1"/>
    <xf numFmtId="44" fontId="0" fillId="0" borderId="2" xfId="1" applyFont="1" applyFill="1" applyBorder="1" applyAlignment="1">
      <alignment horizontal="left"/>
    </xf>
    <xf numFmtId="0" fontId="24" fillId="0" borderId="1" xfId="0" applyFont="1" applyFill="1" applyBorder="1"/>
    <xf numFmtId="14" fontId="24" fillId="0" borderId="1" xfId="0" applyNumberFormat="1" applyFont="1" applyFill="1" applyBorder="1"/>
    <xf numFmtId="44" fontId="24" fillId="0" borderId="1" xfId="1" applyFont="1" applyFill="1" applyBorder="1" applyAlignment="1">
      <alignment horizontal="left"/>
    </xf>
    <xf numFmtId="44" fontId="24" fillId="0" borderId="1" xfId="1" applyFont="1" applyFill="1" applyBorder="1" applyAlignment="1">
      <alignment horizontal="center"/>
    </xf>
    <xf numFmtId="44" fontId="29" fillId="0" borderId="1" xfId="1" applyFont="1" applyFill="1" applyBorder="1" applyAlignment="1">
      <alignment horizontal="left"/>
    </xf>
    <xf numFmtId="44" fontId="0" fillId="4" borderId="1" xfId="1" applyFont="1" applyFill="1" applyBorder="1" applyAlignment="1">
      <alignment horizontal="left"/>
    </xf>
    <xf numFmtId="44" fontId="0" fillId="4" borderId="0" xfId="1" applyFont="1" applyFill="1" applyBorder="1" applyAlignment="1">
      <alignment horizontal="left"/>
    </xf>
    <xf numFmtId="44" fontId="0" fillId="4" borderId="0" xfId="1" applyFont="1" applyFill="1" applyBorder="1" applyAlignment="1">
      <alignment horizontal="center"/>
    </xf>
    <xf numFmtId="0" fontId="25" fillId="0" borderId="1" xfId="0" applyFont="1" applyFill="1" applyBorder="1"/>
    <xf numFmtId="0" fontId="25" fillId="0" borderId="7" xfId="0" applyFont="1" applyFill="1" applyBorder="1" applyAlignment="1">
      <alignment horizontal="center"/>
    </xf>
    <xf numFmtId="44" fontId="29" fillId="0" borderId="1" xfId="1" applyFont="1" applyFill="1" applyBorder="1" applyAlignment="1">
      <alignment horizontal="center"/>
    </xf>
    <xf numFmtId="44" fontId="29" fillId="0" borderId="1" xfId="1" applyFont="1" applyFill="1" applyBorder="1" applyAlignment="1">
      <alignment horizontal="center" wrapText="1"/>
    </xf>
    <xf numFmtId="14" fontId="29" fillId="0" borderId="1" xfId="1" quotePrefix="1" applyNumberFormat="1" applyFont="1" applyFill="1" applyBorder="1" applyAlignment="1">
      <alignment horizontal="left"/>
    </xf>
    <xf numFmtId="0" fontId="2" fillId="7" borderId="1" xfId="2" applyFont="1" applyFill="1" applyBorder="1"/>
    <xf numFmtId="14" fontId="0" fillId="7" borderId="1" xfId="0" applyNumberFormat="1" applyFont="1" applyFill="1" applyBorder="1"/>
    <xf numFmtId="0" fontId="0" fillId="7" borderId="1" xfId="0" applyFont="1" applyFill="1" applyBorder="1" applyAlignment="1">
      <alignment horizontal="center"/>
    </xf>
    <xf numFmtId="44" fontId="29" fillId="7" borderId="1" xfId="1" applyFont="1" applyFill="1" applyBorder="1" applyAlignment="1">
      <alignment horizontal="left"/>
    </xf>
    <xf numFmtId="14" fontId="29" fillId="7" borderId="1" xfId="1" quotePrefix="1" applyNumberFormat="1" applyFont="1" applyFill="1" applyBorder="1" applyAlignment="1">
      <alignment horizontal="left"/>
    </xf>
    <xf numFmtId="44" fontId="29" fillId="7" borderId="1" xfId="1" applyFont="1" applyFill="1" applyBorder="1" applyAlignment="1">
      <alignment horizontal="center"/>
    </xf>
    <xf numFmtId="44" fontId="29" fillId="7" borderId="1" xfId="1" applyFont="1" applyFill="1" applyBorder="1" applyAlignment="1">
      <alignment horizontal="center" wrapText="1"/>
    </xf>
    <xf numFmtId="0" fontId="0" fillId="7" borderId="5" xfId="0" applyFont="1" applyFill="1" applyBorder="1"/>
    <xf numFmtId="44" fontId="0" fillId="7" borderId="1" xfId="1" applyFont="1" applyFill="1" applyBorder="1" applyAlignment="1">
      <alignment horizontal="right"/>
    </xf>
    <xf numFmtId="14" fontId="0" fillId="7" borderId="1" xfId="0" applyNumberFormat="1" applyFont="1" applyFill="1" applyBorder="1" applyAlignment="1">
      <alignment horizontal="center"/>
    </xf>
    <xf numFmtId="44" fontId="29" fillId="7" borderId="1" xfId="1" applyFont="1" applyFill="1" applyBorder="1" applyAlignment="1">
      <alignment horizontal="right"/>
    </xf>
    <xf numFmtId="44" fontId="30" fillId="7" borderId="1" xfId="1" applyFont="1" applyFill="1" applyBorder="1" applyAlignment="1">
      <alignment horizontal="center" wrapText="1"/>
    </xf>
    <xf numFmtId="164" fontId="0" fillId="7" borderId="1" xfId="0" applyNumberFormat="1" applyFont="1" applyFill="1" applyBorder="1" applyAlignment="1">
      <alignment horizontal="center" wrapText="1"/>
    </xf>
    <xf numFmtId="44" fontId="0" fillId="7" borderId="11" xfId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15" borderId="5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4" borderId="1" xfId="0" applyFill="1" applyBorder="1"/>
    <xf numFmtId="44" fontId="34" fillId="4" borderId="1" xfId="1" applyFont="1" applyFill="1" applyBorder="1" applyAlignment="1">
      <alignment horizontal="left"/>
    </xf>
    <xf numFmtId="44" fontId="34" fillId="4" borderId="1" xfId="1" applyFont="1" applyFill="1" applyBorder="1" applyAlignment="1">
      <alignment horizontal="center"/>
    </xf>
    <xf numFmtId="1" fontId="0" fillId="0" borderId="19" xfId="1" applyNumberFormat="1" applyFont="1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44" fontId="25" fillId="0" borderId="0" xfId="1" applyFont="1" applyFill="1" applyBorder="1" applyAlignment="1">
      <alignment horizontal="left"/>
    </xf>
    <xf numFmtId="0" fontId="34" fillId="4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left"/>
    </xf>
    <xf numFmtId="44" fontId="25" fillId="4" borderId="1" xfId="1" applyFont="1" applyFill="1" applyBorder="1" applyAlignment="1">
      <alignment horizontal="left"/>
    </xf>
    <xf numFmtId="0" fontId="36" fillId="0" borderId="1" xfId="0" applyFont="1" applyBorder="1"/>
    <xf numFmtId="0" fontId="37" fillId="0" borderId="5" xfId="0" applyFont="1" applyFill="1" applyBorder="1" applyAlignment="1">
      <alignment horizontal="left"/>
    </xf>
    <xf numFmtId="44" fontId="3" fillId="4" borderId="2" xfId="1" applyFont="1" applyFill="1" applyBorder="1" applyAlignment="1">
      <alignment horizontal="center" wrapText="1"/>
    </xf>
    <xf numFmtId="44" fontId="27" fillId="11" borderId="2" xfId="1" applyFont="1" applyFill="1" applyBorder="1" applyAlignment="1">
      <alignment horizontal="center" wrapText="1"/>
    </xf>
    <xf numFmtId="44" fontId="29" fillId="0" borderId="1" xfId="1" applyFont="1" applyFill="1" applyBorder="1" applyAlignment="1">
      <alignment horizontal="right"/>
    </xf>
    <xf numFmtId="0" fontId="34" fillId="0" borderId="1" xfId="0" applyFont="1" applyFill="1" applyBorder="1" applyAlignment="1">
      <alignment horizontal="center"/>
    </xf>
    <xf numFmtId="44" fontId="0" fillId="0" borderId="1" xfId="1" applyFont="1" applyFill="1" applyBorder="1" applyAlignment="1">
      <alignment horizontal="right"/>
    </xf>
    <xf numFmtId="44" fontId="29" fillId="15" borderId="11" xfId="1" applyFont="1" applyFill="1" applyBorder="1" applyAlignment="1">
      <alignment horizontal="left"/>
    </xf>
    <xf numFmtId="0" fontId="36" fillId="5" borderId="1" xfId="0" applyFont="1" applyFill="1" applyBorder="1"/>
    <xf numFmtId="0" fontId="36" fillId="5" borderId="0" xfId="0" applyFont="1" applyFill="1"/>
    <xf numFmtId="0" fontId="0" fillId="5" borderId="17" xfId="0" applyFont="1" applyFill="1" applyBorder="1" applyAlignment="1">
      <alignment horizontal="left" wrapText="1"/>
    </xf>
    <xf numFmtId="0" fontId="0" fillId="5" borderId="17" xfId="0" applyFont="1" applyFill="1" applyBorder="1" applyAlignment="1">
      <alignment horizontal="left"/>
    </xf>
    <xf numFmtId="0" fontId="0" fillId="5" borderId="17" xfId="0" applyFont="1" applyFill="1" applyBorder="1"/>
    <xf numFmtId="0" fontId="29" fillId="5" borderId="1" xfId="0" applyFont="1" applyFill="1" applyBorder="1"/>
    <xf numFmtId="14" fontId="0" fillId="5" borderId="1" xfId="0" applyNumberFormat="1" applyFont="1" applyFill="1" applyBorder="1"/>
    <xf numFmtId="0" fontId="0" fillId="5" borderId="1" xfId="0" applyFont="1" applyFill="1" applyBorder="1" applyAlignment="1">
      <alignment horizontal="center"/>
    </xf>
    <xf numFmtId="0" fontId="0" fillId="5" borderId="2" xfId="0" applyFont="1" applyFill="1" applyBorder="1"/>
    <xf numFmtId="0" fontId="29" fillId="7" borderId="1" xfId="0" applyFont="1" applyFill="1" applyBorder="1"/>
    <xf numFmtId="0" fontId="24" fillId="7" borderId="1" xfId="0" applyFont="1" applyFill="1" applyBorder="1" applyAlignment="1">
      <alignment horizontal="center"/>
    </xf>
    <xf numFmtId="0" fontId="24" fillId="7" borderId="1" xfId="0" applyFont="1" applyFill="1" applyBorder="1"/>
    <xf numFmtId="44" fontId="29" fillId="10" borderId="1" xfId="1" applyFont="1" applyFill="1" applyBorder="1" applyAlignment="1">
      <alignment horizontal="right"/>
    </xf>
    <xf numFmtId="0" fontId="25" fillId="0" borderId="7" xfId="0" applyFont="1" applyFill="1" applyBorder="1" applyAlignment="1">
      <alignment horizontal="center" wrapText="1"/>
    </xf>
    <xf numFmtId="44" fontId="0" fillId="0" borderId="0" xfId="1" applyFont="1" applyFill="1" applyBorder="1" applyAlignment="1">
      <alignment horizontal="center" wrapText="1"/>
    </xf>
    <xf numFmtId="44" fontId="0" fillId="4" borderId="1" xfId="1" applyFont="1" applyFill="1" applyBorder="1" applyAlignment="1">
      <alignment horizontal="center" wrapText="1"/>
    </xf>
    <xf numFmtId="14" fontId="0" fillId="7" borderId="1" xfId="0" applyNumberFormat="1" applyFont="1" applyFill="1" applyBorder="1" applyAlignment="1">
      <alignment horizontal="center" wrapText="1"/>
    </xf>
    <xf numFmtId="44" fontId="34" fillId="4" borderId="1" xfId="1" applyFont="1" applyFill="1" applyBorder="1" applyAlignment="1">
      <alignment horizontal="center" wrapText="1"/>
    </xf>
    <xf numFmtId="44" fontId="0" fillId="15" borderId="1" xfId="1" applyFont="1" applyFill="1" applyBorder="1" applyAlignment="1">
      <alignment horizontal="center" wrapText="1"/>
    </xf>
    <xf numFmtId="44" fontId="25" fillId="0" borderId="12" xfId="1" applyFont="1" applyFill="1" applyBorder="1" applyAlignment="1">
      <alignment horizontal="center" wrapText="1"/>
    </xf>
    <xf numFmtId="44" fontId="0" fillId="0" borderId="1" xfId="1" applyFont="1" applyFill="1" applyBorder="1" applyAlignment="1">
      <alignment horizontal="center" wrapText="1"/>
    </xf>
    <xf numFmtId="44" fontId="24" fillId="0" borderId="1" xfId="1" applyFont="1" applyFill="1" applyBorder="1" applyAlignment="1">
      <alignment horizontal="center" wrapText="1"/>
    </xf>
    <xf numFmtId="44" fontId="0" fillId="4" borderId="0" xfId="1" applyFont="1" applyFill="1" applyBorder="1" applyAlignment="1">
      <alignment horizontal="left" wrapText="1"/>
    </xf>
    <xf numFmtId="0" fontId="0" fillId="10" borderId="1" xfId="0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 applyAlignment="1">
      <alignment horizontal="center"/>
    </xf>
    <xf numFmtId="44" fontId="0" fillId="10" borderId="1" xfId="1" applyFont="1" applyFill="1" applyBorder="1" applyAlignment="1">
      <alignment horizontal="right"/>
    </xf>
    <xf numFmtId="14" fontId="0" fillId="10" borderId="1" xfId="0" applyNumberFormat="1" applyFont="1" applyFill="1" applyBorder="1" applyAlignment="1">
      <alignment horizontal="center"/>
    </xf>
    <xf numFmtId="0" fontId="2" fillId="10" borderId="1" xfId="2" applyFont="1" applyFill="1" applyBorder="1"/>
    <xf numFmtId="15" fontId="0" fillId="10" borderId="1" xfId="0" quotePrefix="1" applyNumberFormat="1" applyFont="1" applyFill="1" applyBorder="1"/>
    <xf numFmtId="0" fontId="0" fillId="10" borderId="1" xfId="0" applyFill="1" applyBorder="1" applyAlignment="1">
      <alignment horizontal="center"/>
    </xf>
    <xf numFmtId="0" fontId="0" fillId="10" borderId="1" xfId="0" applyFont="1" applyFill="1" applyBorder="1" applyAlignment="1">
      <alignment wrapText="1"/>
    </xf>
    <xf numFmtId="0" fontId="25" fillId="0" borderId="1" xfId="0" applyFont="1" applyFill="1" applyBorder="1" applyAlignment="1">
      <alignment horizontal="center"/>
    </xf>
    <xf numFmtId="44" fontId="25" fillId="0" borderId="2" xfId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44" fontId="8" fillId="4" borderId="2" xfId="1" applyFont="1" applyFill="1" applyBorder="1" applyAlignment="1">
      <alignment horizontal="center" wrapText="1"/>
    </xf>
    <xf numFmtId="44" fontId="8" fillId="4" borderId="11" xfId="1" applyFont="1" applyFill="1" applyBorder="1" applyAlignment="1">
      <alignment horizontal="center" wrapText="1"/>
    </xf>
    <xf numFmtId="44" fontId="8" fillId="4" borderId="0" xfId="1" applyFont="1" applyFill="1" applyBorder="1" applyAlignment="1">
      <alignment horizontal="left" wrapText="1"/>
    </xf>
    <xf numFmtId="44" fontId="8" fillId="10" borderId="1" xfId="1" applyFont="1" applyFill="1" applyBorder="1" applyAlignment="1">
      <alignment horizontal="center" wrapText="1"/>
    </xf>
    <xf numFmtId="14" fontId="0" fillId="9" borderId="1" xfId="0" applyNumberFormat="1" applyFont="1" applyFill="1" applyBorder="1"/>
    <xf numFmtId="44" fontId="29" fillId="4" borderId="1" xfId="1" quotePrefix="1" applyFont="1" applyFill="1" applyBorder="1" applyAlignment="1">
      <alignment horizontal="center"/>
    </xf>
    <xf numFmtId="44" fontId="29" fillId="7" borderId="1" xfId="1" quotePrefix="1" applyFont="1" applyFill="1" applyBorder="1" applyAlignment="1">
      <alignment horizontal="center"/>
    </xf>
    <xf numFmtId="44" fontId="0" fillId="4" borderId="1" xfId="1" quotePrefix="1" applyFont="1" applyFill="1" applyBorder="1" applyAlignment="1">
      <alignment horizontal="center"/>
    </xf>
    <xf numFmtId="44" fontId="29" fillId="0" borderId="1" xfId="1" quotePrefix="1" applyFont="1" applyFill="1" applyBorder="1" applyAlignment="1">
      <alignment horizontal="center"/>
    </xf>
    <xf numFmtId="44" fontId="0" fillId="7" borderId="1" xfId="1" quotePrefix="1" applyFont="1" applyFill="1" applyBorder="1" applyAlignment="1">
      <alignment horizontal="center"/>
    </xf>
    <xf numFmtId="44" fontId="0" fillId="0" borderId="1" xfId="1" quotePrefix="1" applyFont="1" applyFill="1" applyBorder="1" applyAlignment="1">
      <alignment horizontal="center"/>
    </xf>
    <xf numFmtId="44" fontId="0" fillId="7" borderId="11" xfId="1" quotePrefix="1" applyFont="1" applyFill="1" applyBorder="1" applyAlignment="1">
      <alignment horizontal="center"/>
    </xf>
    <xf numFmtId="44" fontId="29" fillId="15" borderId="1" xfId="1" applyFont="1" applyFill="1" applyBorder="1" applyAlignment="1">
      <alignment horizontal="center"/>
    </xf>
    <xf numFmtId="44" fontId="25" fillId="0" borderId="0" xfId="1" applyFont="1" applyFill="1" applyBorder="1" applyAlignment="1">
      <alignment horizontal="center"/>
    </xf>
    <xf numFmtId="44" fontId="25" fillId="4" borderId="1" xfId="1" applyFont="1" applyFill="1" applyBorder="1" applyAlignment="1">
      <alignment horizontal="center"/>
    </xf>
    <xf numFmtId="44" fontId="0" fillId="0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10" borderId="1" xfId="1" quotePrefix="1" applyNumberFormat="1" applyFont="1" applyFill="1" applyBorder="1" applyAlignment="1">
      <alignment horizontal="center"/>
    </xf>
    <xf numFmtId="14" fontId="0" fillId="10" borderId="1" xfId="0" applyNumberFormat="1" applyFont="1" applyFill="1" applyBorder="1" applyAlignment="1">
      <alignment horizontal="center" wrapText="1"/>
    </xf>
    <xf numFmtId="44" fontId="20" fillId="10" borderId="1" xfId="1" applyFont="1" applyFill="1" applyBorder="1" applyAlignment="1">
      <alignment horizontal="center" wrapText="1"/>
    </xf>
    <xf numFmtId="44" fontId="0" fillId="9" borderId="1" xfId="1" applyFont="1" applyFill="1" applyBorder="1" applyAlignment="1">
      <alignment horizontal="left"/>
    </xf>
    <xf numFmtId="44" fontId="19" fillId="10" borderId="1" xfId="1" applyFont="1" applyFill="1" applyBorder="1" applyAlignment="1">
      <alignment horizontal="center" wrapText="1"/>
    </xf>
    <xf numFmtId="14" fontId="0" fillId="9" borderId="1" xfId="0" applyNumberFormat="1" applyFill="1" applyBorder="1" applyAlignment="1">
      <alignment horizontal="center"/>
    </xf>
    <xf numFmtId="0" fontId="7" fillId="16" borderId="1" xfId="0" applyFont="1" applyFill="1" applyBorder="1" applyAlignment="1">
      <alignment wrapText="1"/>
    </xf>
    <xf numFmtId="14" fontId="0" fillId="9" borderId="1" xfId="0" applyNumberFormat="1" applyFont="1" applyFill="1" applyBorder="1" applyAlignment="1">
      <alignment horizontal="center"/>
    </xf>
    <xf numFmtId="44" fontId="0" fillId="9" borderId="1" xfId="1" applyFont="1" applyFill="1" applyBorder="1" applyAlignment="1">
      <alignment horizontal="center"/>
    </xf>
    <xf numFmtId="44" fontId="8" fillId="16" borderId="1" xfId="1" applyFont="1" applyFill="1" applyBorder="1" applyAlignment="1">
      <alignment horizontal="center" wrapText="1"/>
    </xf>
    <xf numFmtId="44" fontId="29" fillId="9" borderId="1" xfId="1" applyFont="1" applyFill="1" applyBorder="1" applyAlignment="1">
      <alignment horizontal="right"/>
    </xf>
    <xf numFmtId="0" fontId="38" fillId="9" borderId="1" xfId="0" applyFont="1" applyFill="1" applyBorder="1" applyAlignment="1">
      <alignment horizontal="center"/>
    </xf>
    <xf numFmtId="0" fontId="39" fillId="9" borderId="1" xfId="0" applyFont="1" applyFill="1" applyBorder="1"/>
    <xf numFmtId="0" fontId="40" fillId="9" borderId="1" xfId="2" applyFont="1" applyFill="1" applyBorder="1"/>
    <xf numFmtId="14" fontId="39" fillId="9" borderId="1" xfId="0" applyNumberFormat="1" applyFont="1" applyFill="1" applyBorder="1"/>
    <xf numFmtId="0" fontId="39" fillId="9" borderId="1" xfId="0" applyFont="1" applyFill="1" applyBorder="1" applyAlignment="1">
      <alignment horizontal="center"/>
    </xf>
    <xf numFmtId="44" fontId="27" fillId="0" borderId="2" xfId="1" applyFont="1" applyFill="1" applyBorder="1" applyAlignment="1">
      <alignment horizontal="center" wrapText="1"/>
    </xf>
    <xf numFmtId="44" fontId="3" fillId="0" borderId="2" xfId="1" applyFont="1" applyFill="1" applyBorder="1" applyAlignment="1">
      <alignment horizontal="center" wrapText="1"/>
    </xf>
    <xf numFmtId="44" fontId="0" fillId="9" borderId="1" xfId="1" applyFont="1" applyFill="1" applyBorder="1" applyAlignment="1">
      <alignment horizontal="right"/>
    </xf>
    <xf numFmtId="44" fontId="29" fillId="9" borderId="1" xfId="1" quotePrefix="1" applyFont="1" applyFill="1" applyBorder="1"/>
    <xf numFmtId="44" fontId="0" fillId="9" borderId="11" xfId="1" applyFont="1" applyFill="1" applyBorder="1" applyAlignment="1">
      <alignment horizontal="right"/>
    </xf>
    <xf numFmtId="0" fontId="25" fillId="0" borderId="2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12" fillId="0" borderId="9" xfId="0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41" fillId="9" borderId="1" xfId="0" applyFont="1" applyFill="1" applyBorder="1" applyAlignment="1">
      <alignment horizontal="center" vertical="center" wrapText="1"/>
    </xf>
    <xf numFmtId="9" fontId="41" fillId="9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/>
    <xf numFmtId="9" fontId="0" fillId="0" borderId="0" xfId="0" applyNumberFormat="1"/>
    <xf numFmtId="0" fontId="0" fillId="0" borderId="6" xfId="0" applyBorder="1"/>
    <xf numFmtId="17" fontId="0" fillId="0" borderId="1" xfId="0" applyNumberFormat="1" applyBorder="1"/>
    <xf numFmtId="0" fontId="2" fillId="0" borderId="0" xfId="2" applyBorder="1"/>
    <xf numFmtId="9" fontId="0" fillId="0" borderId="0" xfId="0" quotePrefix="1" applyNumberFormat="1"/>
    <xf numFmtId="0" fontId="2" fillId="0" borderId="0" xfId="2" applyAlignment="1">
      <alignment horizontal="left"/>
    </xf>
    <xf numFmtId="0" fontId="2" fillId="0" borderId="0" xfId="2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3" fillId="9" borderId="1" xfId="0" applyFont="1" applyFill="1" applyBorder="1" applyAlignment="1">
      <alignment wrapText="1"/>
    </xf>
    <xf numFmtId="0" fontId="25" fillId="9" borderId="2" xfId="0" applyFont="1" applyFill="1" applyBorder="1" applyAlignment="1">
      <alignment horizontal="center"/>
    </xf>
    <xf numFmtId="0" fontId="23" fillId="9" borderId="2" xfId="0" applyFont="1" applyFill="1" applyBorder="1" applyAlignment="1">
      <alignment horizontal="center" wrapText="1"/>
    </xf>
    <xf numFmtId="0" fontId="25" fillId="0" borderId="0" xfId="0" applyFont="1"/>
    <xf numFmtId="0" fontId="23" fillId="9" borderId="0" xfId="0" applyFont="1" applyFill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8" fontId="0" fillId="10" borderId="1" xfId="0" applyNumberFormat="1" applyFill="1" applyBorder="1" applyAlignment="1">
      <alignment horizontal="center"/>
    </xf>
    <xf numFmtId="14" fontId="29" fillId="0" borderId="1" xfId="0" applyNumberFormat="1" applyFont="1" applyFill="1" applyBorder="1"/>
    <xf numFmtId="14" fontId="0" fillId="0" borderId="1" xfId="0" quotePrefix="1" applyNumberFormat="1" applyFill="1" applyBorder="1" applyAlignment="1">
      <alignment horizontal="center"/>
    </xf>
    <xf numFmtId="14" fontId="28" fillId="0" borderId="1" xfId="0" applyNumberFormat="1" applyFont="1" applyFill="1" applyBorder="1" applyAlignment="1">
      <alignment wrapText="1"/>
    </xf>
    <xf numFmtId="14" fontId="35" fillId="0" borderId="1" xfId="0" applyNumberFormat="1" applyFont="1" applyFill="1" applyBorder="1" applyAlignment="1">
      <alignment wrapText="1"/>
    </xf>
    <xf numFmtId="15" fontId="0" fillId="0" borderId="1" xfId="0" quotePrefix="1" applyNumberFormat="1" applyFont="1" applyFill="1" applyBorder="1"/>
    <xf numFmtId="0" fontId="30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77"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</font>
    </dxf>
    <dxf>
      <font>
        <b/>
        <strike val="0"/>
        <outline val="0"/>
        <shadow val="0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border diagonalUp="0" diagonalDown="0" outline="0"/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609601</xdr:colOff>
      <xdr:row>0</xdr:row>
      <xdr:rowOff>400049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1" cy="4000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609601</xdr:colOff>
      <xdr:row>0</xdr:row>
      <xdr:rowOff>400049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1" cy="4000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ven\AppData\Local\Microsoft\Windows\Temporary%20Internet%20Files\Content.Outlook\924E1H74\Residency.Grant%20Info%20as%20of%2010.23.19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ven Warvel" refreshedDate="43790.609610995372" createdVersion="6" refreshedVersion="6" minRefreshableVersion="3" recordCount="16" xr:uid="{00000000-000A-0000-FFFF-FFFF00000000}">
  <cacheSource type="worksheet">
    <worksheetSource ref="A1:O1048576" sheet="Old Billing"/>
  </cacheSource>
  <cacheFields count="15">
    <cacheField name="  ID" numFmtId="0">
      <sharedItems containsString="0" containsBlank="1" containsNumber="1" containsInteger="1" minValue="14" maxValue="14"/>
    </cacheField>
    <cacheField name="School Name" numFmtId="0">
      <sharedItems containsBlank="1" count="4">
        <s v="Anthony Wayne Elementary"/>
        <m/>
        <s v="Beavertown Elementary School"/>
        <s v="Covington Elementary School"/>
      </sharedItems>
    </cacheField>
    <cacheField name="School District" numFmtId="0">
      <sharedItems containsBlank="1"/>
    </cacheField>
    <cacheField name="Address" numFmtId="0">
      <sharedItems containsBlank="1" count="4">
        <s v="16 Farm Avenue"/>
        <m/>
        <s v="2700 Wilmington Pike"/>
        <s v="707 Chestnut Street"/>
      </sharedItems>
    </cacheField>
    <cacheField name="City" numFmtId="0">
      <sharedItems containsBlank="1" count="4">
        <s v="Franklin"/>
        <m/>
        <s v="Kettering"/>
        <s v="Covington"/>
      </sharedItems>
    </cacheField>
    <cacheField name="State" numFmtId="0">
      <sharedItems containsBlank="1" count="2">
        <s v="OH"/>
        <m/>
      </sharedItems>
    </cacheField>
    <cacheField name="Zip" numFmtId="0">
      <sharedItems containsString="0" containsBlank="1" containsNumber="1" containsInteger="1" minValue="45005" maxValue="45419"/>
    </cacheField>
    <cacheField name="County" numFmtId="0">
      <sharedItems containsBlank="1"/>
    </cacheField>
    <cacheField name="Phone" numFmtId="0">
      <sharedItems containsBlank="1"/>
    </cacheField>
    <cacheField name="Website" numFmtId="0">
      <sharedItems containsNonDate="0" containsString="0" containsBlank="1"/>
    </cacheField>
    <cacheField name="Principal Name" numFmtId="0">
      <sharedItems containsBlank="1"/>
    </cacheField>
    <cacheField name="Principal Email" numFmtId="0">
      <sharedItems containsBlank="1"/>
    </cacheField>
    <cacheField name="Title One" numFmtId="0">
      <sharedItems containsBlank="1"/>
    </cacheField>
    <cacheField name="Socioeconomic Demographics" numFmtId="0">
      <sharedItems containsBlank="1"/>
    </cacheField>
    <cacheField name="Funding Sourc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ven Warvel" refreshedDate="43791.413124074075" createdVersion="6" refreshedVersion="6" minRefreshableVersion="3" recordCount="101" xr:uid="{00000000-000A-0000-FFFF-FFFF01000000}">
  <cacheSource type="worksheet">
    <worksheetSource ref="A1:AJ1048576" sheet="Old Billing"/>
  </cacheSource>
  <cacheFields count="30">
    <cacheField name="  ID" numFmtId="0">
      <sharedItems containsString="0" containsBlank="1" containsNumber="1" containsInteger="1" minValue="14" maxValue="14"/>
    </cacheField>
    <cacheField name="School Name" numFmtId="0">
      <sharedItems containsBlank="1" count="4">
        <s v="Anthony Wayne Elementary"/>
        <m/>
        <s v="Beavertown Elementary School"/>
        <s v="Covington Elementary School"/>
      </sharedItems>
    </cacheField>
    <cacheField name="School District" numFmtId="0">
      <sharedItems containsBlank="1"/>
    </cacheField>
    <cacheField name="Address" numFmtId="0">
      <sharedItems containsBlank="1"/>
    </cacheField>
    <cacheField name="City" numFmtId="0">
      <sharedItems containsBlank="1"/>
    </cacheField>
    <cacheField name="State" numFmtId="0">
      <sharedItems containsBlank="1"/>
    </cacheField>
    <cacheField name="Zip" numFmtId="0">
      <sharedItems containsString="0" containsBlank="1" containsNumber="1" containsInteger="1" minValue="45005" maxValue="45419"/>
    </cacheField>
    <cacheField name="County" numFmtId="0">
      <sharedItems containsBlank="1"/>
    </cacheField>
    <cacheField name="Phone" numFmtId="0">
      <sharedItems containsBlank="1"/>
    </cacheField>
    <cacheField name="Website" numFmtId="0">
      <sharedItems containsNonDate="0" containsString="0" containsBlank="1"/>
    </cacheField>
    <cacheField name="Principal Name" numFmtId="0">
      <sharedItems containsBlank="1"/>
    </cacheField>
    <cacheField name="Principal Email" numFmtId="0">
      <sharedItems containsBlank="1"/>
    </cacheField>
    <cacheField name="Title One" numFmtId="0">
      <sharedItems containsBlank="1"/>
    </cacheField>
    <cacheField name="Socioeconomic Demographics" numFmtId="0">
      <sharedItems containsBlank="1"/>
    </cacheField>
    <cacheField name="Funding Source" numFmtId="0">
      <sharedItems containsBlank="1"/>
    </cacheField>
    <cacheField name="Primary Contact Name" numFmtId="0">
      <sharedItems containsBlank="1"/>
    </cacheField>
    <cacheField name="Primary Contact Email" numFmtId="0">
      <sharedItems containsBlank="1"/>
    </cacheField>
    <cacheField name="Primary Contact Phone" numFmtId="0">
      <sharedItems containsBlank="1"/>
    </cacheField>
    <cacheField name="Number of Individual Participating Classes" numFmtId="0">
      <sharedItems containsString="0" containsBlank="1" containsNumber="1" containsInteger="1" minValue="6" maxValue="6"/>
    </cacheField>
    <cacheField name="Number of Participating Teachers" numFmtId="0">
      <sharedItems containsString="0" containsBlank="1" containsNumber="1" containsInteger="1" minValue="4" maxValue="4"/>
    </cacheField>
    <cacheField name="Contract Date" numFmtId="0">
      <sharedItems containsNonDate="0" containsDate="1" containsString="0" containsBlank="1" minDate="2019-09-09T00:00:00" maxDate="2019-10-12T00:00:00"/>
    </cacheField>
    <cacheField name="Artist" numFmtId="0">
      <sharedItems containsBlank="1"/>
    </cacheField>
    <cacheField name="Number of Days" numFmtId="0">
      <sharedItems containsString="0" containsBlank="1" containsNumber="1" containsInteger="1" minValue="1" maxValue="5"/>
    </cacheField>
    <cacheField name="Residency Dates" numFmtId="0">
      <sharedItems containsBlank="1"/>
    </cacheField>
    <cacheField name="Amount due" numFmtId="0">
      <sharedItems containsString="0" containsBlank="1" containsNumber="1" containsInteger="1" minValue="2100" maxValue="2100"/>
    </cacheField>
    <cacheField name="Due On" numFmtId="0">
      <sharedItems containsNonDate="0" containsDate="1" containsString="0" containsBlank="1" minDate="2019-10-02T00:00:00" maxDate="2019-12-20T00:00:00" count="3">
        <d v="2019-12-19T00:00:00"/>
        <m/>
        <d v="2019-10-02T00:00:00"/>
      </sharedItems>
      <fieldGroup par="29" base="25">
        <rangePr groupBy="days" startDate="2019-10-02T00:00:00" endDate="2019-12-20T00:00:00"/>
        <groupItems count="368">
          <s v="(blank)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2/20/2019"/>
        </groupItems>
      </fieldGroup>
    </cacheField>
    <cacheField name="Name (Participating Teacher)" numFmtId="0">
      <sharedItems containsBlank="1"/>
    </cacheField>
    <cacheField name="Email (Participating Teacher)" numFmtId="0">
      <sharedItems containsBlank="1"/>
    </cacheField>
    <cacheField name="Grade (Participating Teacher" numFmtId="0">
      <sharedItems containsString="0" containsBlank="1" containsNumber="1" containsInteger="1" minValue="3" maxValue="6"/>
    </cacheField>
    <cacheField name="Months" numFmtId="0" databaseField="0">
      <fieldGroup base="25">
        <rangePr groupBy="months" startDate="2019-10-02T00:00:00" endDate="2019-12-20T00:00:00"/>
        <groupItems count="14">
          <s v="&lt;10/2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20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n v="14"/>
    <x v="0"/>
    <s v="Franklin City School"/>
    <x v="0"/>
    <x v="0"/>
    <x v="0"/>
    <n v="45005"/>
    <s v="Warren"/>
    <s v="937-743-8640"/>
    <m/>
    <s v="James Rhoades"/>
    <s v="jrhoades@franklincityschools.com"/>
    <s v="YES"/>
    <s v="65-75% free/reduced lunch"/>
    <s v="Grants/Principal's Fund"/>
  </r>
  <r>
    <m/>
    <x v="1"/>
    <m/>
    <x v="1"/>
    <x v="1"/>
    <x v="1"/>
    <m/>
    <m/>
    <m/>
    <m/>
    <m/>
    <m/>
    <m/>
    <m/>
    <m/>
  </r>
  <r>
    <m/>
    <x v="1"/>
    <m/>
    <x v="1"/>
    <x v="1"/>
    <x v="1"/>
    <m/>
    <m/>
    <m/>
    <m/>
    <m/>
    <m/>
    <m/>
    <m/>
    <m/>
  </r>
  <r>
    <m/>
    <x v="1"/>
    <m/>
    <x v="1"/>
    <x v="1"/>
    <x v="1"/>
    <m/>
    <m/>
    <m/>
    <m/>
    <m/>
    <m/>
    <m/>
    <m/>
    <m/>
  </r>
  <r>
    <m/>
    <x v="2"/>
    <s v="Kettering City Schools"/>
    <x v="2"/>
    <x v="2"/>
    <x v="0"/>
    <n v="45419"/>
    <s v="Montgomery"/>
    <m/>
    <m/>
    <m/>
    <m/>
    <m/>
    <m/>
    <m/>
  </r>
  <r>
    <m/>
    <x v="3"/>
    <s v="CEVSD"/>
    <x v="3"/>
    <x v="3"/>
    <x v="0"/>
    <n v="45318"/>
    <s v="Miami"/>
    <m/>
    <m/>
    <s v="Josh Long"/>
    <s v="longj@covington.k12.org"/>
    <s v="NO"/>
    <s v="Primarily caucasion, 35.5% free/reduced lunch"/>
    <m/>
  </r>
  <r>
    <m/>
    <x v="1"/>
    <m/>
    <x v="1"/>
    <x v="1"/>
    <x v="1"/>
    <m/>
    <m/>
    <m/>
    <m/>
    <m/>
    <m/>
    <m/>
    <m/>
    <m/>
  </r>
  <r>
    <m/>
    <x v="1"/>
    <m/>
    <x v="1"/>
    <x v="1"/>
    <x v="1"/>
    <m/>
    <m/>
    <m/>
    <m/>
    <m/>
    <m/>
    <m/>
    <m/>
    <m/>
  </r>
  <r>
    <m/>
    <x v="1"/>
    <m/>
    <x v="1"/>
    <x v="1"/>
    <x v="1"/>
    <m/>
    <m/>
    <m/>
    <m/>
    <m/>
    <m/>
    <m/>
    <m/>
    <m/>
  </r>
  <r>
    <m/>
    <x v="1"/>
    <m/>
    <x v="1"/>
    <x v="1"/>
    <x v="1"/>
    <m/>
    <m/>
    <m/>
    <m/>
    <m/>
    <m/>
    <m/>
    <m/>
    <m/>
  </r>
  <r>
    <m/>
    <x v="1"/>
    <m/>
    <x v="1"/>
    <x v="1"/>
    <x v="1"/>
    <m/>
    <m/>
    <m/>
    <m/>
    <m/>
    <m/>
    <m/>
    <m/>
    <m/>
  </r>
  <r>
    <m/>
    <x v="1"/>
    <m/>
    <x v="1"/>
    <x v="1"/>
    <x v="1"/>
    <m/>
    <m/>
    <m/>
    <m/>
    <m/>
    <m/>
    <m/>
    <m/>
    <m/>
  </r>
  <r>
    <m/>
    <x v="1"/>
    <m/>
    <x v="1"/>
    <x v="1"/>
    <x v="1"/>
    <m/>
    <m/>
    <m/>
    <m/>
    <m/>
    <m/>
    <m/>
    <m/>
    <m/>
  </r>
  <r>
    <m/>
    <x v="1"/>
    <m/>
    <x v="1"/>
    <x v="1"/>
    <x v="1"/>
    <m/>
    <m/>
    <m/>
    <m/>
    <m/>
    <m/>
    <m/>
    <m/>
    <m/>
  </r>
  <r>
    <m/>
    <x v="1"/>
    <m/>
    <x v="1"/>
    <x v="1"/>
    <x v="1"/>
    <m/>
    <m/>
    <m/>
    <m/>
    <m/>
    <m/>
    <m/>
    <m/>
    <m/>
  </r>
  <r>
    <m/>
    <x v="1"/>
    <m/>
    <x v="1"/>
    <x v="1"/>
    <x v="1"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">
  <r>
    <n v="14"/>
    <x v="0"/>
    <s v="Franklin City School"/>
    <s v="16 Farm Avenue"/>
    <s v="Franklin"/>
    <s v="OH"/>
    <n v="45005"/>
    <s v="Warren"/>
    <s v="937-743-8640"/>
    <m/>
    <s v="James Rhoades"/>
    <s v="jrhoades@franklincityschools.com"/>
    <s v="YES"/>
    <s v="65-75% free/reduced lunch"/>
    <s v="Grants/Principal's Fund"/>
    <s v="James Rhoades"/>
    <s v="jrhoades@franklincityschools.com"/>
    <s v="937-743-8640"/>
    <m/>
    <m/>
    <d v="2019-10-04T00:00:00"/>
    <s v="Michael Lippert"/>
    <n v="5"/>
    <s v="December 13, 16, 17, 18, 19, 2019"/>
    <n v="2100"/>
    <x v="0"/>
    <s v="Ann McHenry"/>
    <s v="amchenry@franklincityschools.com"/>
    <n v="6"/>
  </r>
  <r>
    <m/>
    <x v="1"/>
    <m/>
    <m/>
    <m/>
    <m/>
    <m/>
    <m/>
    <m/>
    <m/>
    <m/>
    <m/>
    <m/>
    <m/>
    <m/>
    <m/>
    <m/>
    <m/>
    <m/>
    <m/>
    <m/>
    <m/>
    <m/>
    <m/>
    <m/>
    <x v="1"/>
    <s v="Amanda Burtrum"/>
    <s v="aburtrum@franklincityschools.com"/>
    <n v="6"/>
  </r>
  <r>
    <m/>
    <x v="1"/>
    <m/>
    <m/>
    <m/>
    <m/>
    <m/>
    <m/>
    <m/>
    <m/>
    <m/>
    <m/>
    <m/>
    <m/>
    <m/>
    <m/>
    <m/>
    <m/>
    <m/>
    <m/>
    <m/>
    <m/>
    <m/>
    <m/>
    <m/>
    <x v="1"/>
    <s v="Patricia (Gail) Reed"/>
    <s v="preed@franklincityschools.com"/>
    <n v="5"/>
  </r>
  <r>
    <m/>
    <x v="1"/>
    <m/>
    <m/>
    <m/>
    <m/>
    <m/>
    <m/>
    <m/>
    <m/>
    <m/>
    <m/>
    <m/>
    <m/>
    <m/>
    <m/>
    <m/>
    <m/>
    <m/>
    <m/>
    <m/>
    <m/>
    <m/>
    <m/>
    <m/>
    <x v="1"/>
    <s v="Cindy Clark"/>
    <s v="cclark@franklincityschools.com"/>
    <n v="5"/>
  </r>
  <r>
    <m/>
    <x v="2"/>
    <s v="Kettering City Schools"/>
    <s v="2700 Wilmington Pike"/>
    <s v="Kettering"/>
    <s v="OH"/>
    <n v="45419"/>
    <s v="Montgomery"/>
    <m/>
    <m/>
    <m/>
    <m/>
    <m/>
    <m/>
    <m/>
    <m/>
    <m/>
    <m/>
    <m/>
    <m/>
    <d v="2019-10-11T00:00:00"/>
    <s v="Beth Wright"/>
    <n v="1"/>
    <s v="December 17, 2019"/>
    <m/>
    <x v="1"/>
    <m/>
    <m/>
    <m/>
  </r>
  <r>
    <m/>
    <x v="3"/>
    <s v="CEVSD"/>
    <s v="707 Chestnut Street"/>
    <s v="Covington"/>
    <s v="OH"/>
    <n v="45318"/>
    <s v="Miami"/>
    <m/>
    <m/>
    <s v="Josh Long"/>
    <s v="longj@covington.k12.org"/>
    <s v="NO"/>
    <s v="Primarily caucasion, 35.5% free/reduced lunch"/>
    <m/>
    <s v="Kate Shaffer"/>
    <s v="shafferk@covington.k12.org"/>
    <m/>
    <n v="6"/>
    <n v="4"/>
    <d v="2019-09-09T00:00:00"/>
    <s v="Michael Lippert"/>
    <n v="5"/>
    <s v="September 9, 10, 11, October 1, 2, 2019"/>
    <n v="2100"/>
    <x v="2"/>
    <s v="Ronda Pritchard"/>
    <s v="pritchardr@covington.k12.org"/>
    <n v="3"/>
  </r>
  <r>
    <m/>
    <x v="1"/>
    <m/>
    <m/>
    <m/>
    <m/>
    <m/>
    <m/>
    <m/>
    <m/>
    <m/>
    <m/>
    <m/>
    <m/>
    <m/>
    <m/>
    <m/>
    <m/>
    <m/>
    <m/>
    <m/>
    <m/>
    <m/>
    <m/>
    <m/>
    <x v="1"/>
    <s v="Christie Brown"/>
    <s v="Brownc@covington.k12.org"/>
    <n v="3"/>
  </r>
  <r>
    <m/>
    <x v="1"/>
    <m/>
    <m/>
    <m/>
    <m/>
    <m/>
    <m/>
    <m/>
    <m/>
    <m/>
    <m/>
    <m/>
    <m/>
    <m/>
    <m/>
    <m/>
    <m/>
    <m/>
    <m/>
    <m/>
    <m/>
    <m/>
    <m/>
    <m/>
    <x v="1"/>
    <s v="Angie Knick"/>
    <s v="knicka@covington.k12.org"/>
    <n v="3"/>
  </r>
  <r>
    <m/>
    <x v="1"/>
    <m/>
    <m/>
    <m/>
    <m/>
    <m/>
    <m/>
    <m/>
    <m/>
    <m/>
    <m/>
    <m/>
    <m/>
    <m/>
    <m/>
    <m/>
    <m/>
    <m/>
    <m/>
    <m/>
    <m/>
    <m/>
    <m/>
    <m/>
    <x v="1"/>
    <s v="Kate Shaffer"/>
    <s v="shafferk@covington.k12.org"/>
    <n v="4"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  <r>
    <m/>
    <x v="1"/>
    <m/>
    <m/>
    <m/>
    <m/>
    <m/>
    <m/>
    <m/>
    <m/>
    <m/>
    <m/>
    <m/>
    <m/>
    <m/>
    <m/>
    <m/>
    <m/>
    <m/>
    <m/>
    <m/>
    <m/>
    <m/>
    <m/>
    <m/>
    <x v="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1:I14" firstHeaderRow="1" firstDataRow="1" firstDataCol="1"/>
  <pivotFields count="15">
    <pivotField showAll="0"/>
    <pivotField axis="axisRow" showAll="0">
      <items count="5">
        <item x="0"/>
        <item x="2"/>
        <item x="3"/>
        <item h="1" x="1"/>
        <item t="default"/>
      </items>
    </pivotField>
    <pivotField showAll="0"/>
    <pivotField axis="axisRow" showAll="0">
      <items count="5">
        <item x="0"/>
        <item x="2"/>
        <item x="3"/>
        <item x="1"/>
        <item t="default"/>
      </items>
    </pivotField>
    <pivotField axis="axisRow" showAll="0">
      <items count="5">
        <item x="3"/>
        <item x="0"/>
        <item x="2"/>
        <item x="1"/>
        <item t="default"/>
      </items>
    </pivotField>
    <pivotField axis="axisRow" showAll="0">
      <items count="3">
        <item x="0"/>
        <item x="1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4">
    <field x="1"/>
    <field x="3"/>
    <field x="4"/>
    <field x="5"/>
  </rowFields>
  <rowItems count="13">
    <i>
      <x/>
    </i>
    <i r="1">
      <x/>
    </i>
    <i r="2">
      <x v="1"/>
    </i>
    <i r="3">
      <x/>
    </i>
    <i>
      <x v="1"/>
    </i>
    <i r="1">
      <x v="1"/>
    </i>
    <i r="2">
      <x v="2"/>
    </i>
    <i r="3">
      <x/>
    </i>
    <i>
      <x v="2"/>
    </i>
    <i r="1">
      <x v="2"/>
    </i>
    <i r="2">
      <x/>
    </i>
    <i r="3">
      <x/>
    </i>
    <i t="grand">
      <x/>
    </i>
  </rowItems>
  <colItems count="1">
    <i/>
  </colItems>
  <dataFields count="1">
    <dataField name="Sum of Zip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18:I25" firstHeaderRow="1" firstDataRow="1" firstDataCol="1"/>
  <pivotFields count="30">
    <pivotField showAll="0"/>
    <pivotField axis="axisRow" showAll="0">
      <items count="5">
        <item x="0"/>
        <item x="2"/>
        <item x="3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36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3">
    <field x="25"/>
    <field x="1"/>
    <field x="29"/>
  </rowFields>
  <rowItems count="7">
    <i>
      <x v="276"/>
    </i>
    <i r="1">
      <x v="2"/>
    </i>
    <i r="2">
      <x v="10"/>
    </i>
    <i>
      <x v="354"/>
    </i>
    <i r="1">
      <x/>
    </i>
    <i r="2">
      <x v="12"/>
    </i>
    <i t="grand">
      <x/>
    </i>
  </rowItems>
  <colItems count="1">
    <i/>
  </colItems>
  <dataFields count="1">
    <dataField name="Sum of Amount due" fld="2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2" displayName="Table22" ref="A3:AK130" totalsRowShown="0" headerRowDxfId="76" dataDxfId="75">
  <autoFilter ref="A3:AK130" xr:uid="{00000000-0009-0000-0100-000001000000}"/>
  <sortState xmlns:xlrd2="http://schemas.microsoft.com/office/spreadsheetml/2017/richdata2" ref="A4:AI128">
    <sortCondition ref="C3:C128"/>
  </sortState>
  <tableColumns count="37">
    <tableColumn id="1" xr3:uid="{00000000-0010-0000-0000-000001000000}" name="  ID" dataDxfId="74"/>
    <tableColumn id="21" xr3:uid="{00000000-0010-0000-0000-000015000000}" name="Residency #" dataDxfId="73"/>
    <tableColumn id="2" xr3:uid="{00000000-0010-0000-0000-000002000000}" name="School Name" dataDxfId="72"/>
    <tableColumn id="3" xr3:uid="{00000000-0010-0000-0000-000003000000}" name="School District" dataDxfId="71"/>
    <tableColumn id="4" xr3:uid="{00000000-0010-0000-0000-000004000000}" name="Address" dataDxfId="70"/>
    <tableColumn id="5" xr3:uid="{00000000-0010-0000-0000-000005000000}" name="City" dataDxfId="69"/>
    <tableColumn id="6" xr3:uid="{00000000-0010-0000-0000-000006000000}" name="State" dataDxfId="68"/>
    <tableColumn id="7" xr3:uid="{00000000-0010-0000-0000-000007000000}" name="Zip" dataDxfId="67"/>
    <tableColumn id="8" xr3:uid="{00000000-0010-0000-0000-000008000000}" name="County" dataDxfId="66"/>
    <tableColumn id="9" xr3:uid="{00000000-0010-0000-0000-000009000000}" name="Phone" dataDxfId="65"/>
    <tableColumn id="10" xr3:uid="{00000000-0010-0000-0000-00000A000000}" name="Website" dataDxfId="64"/>
    <tableColumn id="11" xr3:uid="{00000000-0010-0000-0000-00000B000000}" name="Principal Name" dataDxfId="63"/>
    <tableColumn id="12" xr3:uid="{00000000-0010-0000-0000-00000C000000}" name="Principal Email" dataDxfId="62"/>
    <tableColumn id="13" xr3:uid="{00000000-0010-0000-0000-00000D000000}" name="Title One" dataDxfId="61"/>
    <tableColumn id="14" xr3:uid="{00000000-0010-0000-0000-00000E000000}" name="Socioeconomic Demographics" dataDxfId="60"/>
    <tableColumn id="15" xr3:uid="{00000000-0010-0000-0000-00000F000000}" name="Funding Source" dataDxfId="59"/>
    <tableColumn id="16" xr3:uid="{00000000-0010-0000-0000-000010000000}" name="Primary Contact Name" dataDxfId="58"/>
    <tableColumn id="17" xr3:uid="{00000000-0010-0000-0000-000011000000}" name="Primary Contact Email" dataDxfId="57"/>
    <tableColumn id="18" xr3:uid="{00000000-0010-0000-0000-000012000000}" name="Primary Contact Phone" dataDxfId="56"/>
    <tableColumn id="19" xr3:uid="{00000000-0010-0000-0000-000013000000}" name="Number of Individual Participating Classes" dataDxfId="55"/>
    <tableColumn id="20" xr3:uid="{00000000-0010-0000-0000-000014000000}" name="Number of Participating Teachers" dataDxfId="54"/>
    <tableColumn id="22" xr3:uid="{00000000-0010-0000-0000-000016000000}" name="Contract Date" dataDxfId="53"/>
    <tableColumn id="31" xr3:uid="{00000000-0010-0000-0000-00001F000000}" name="Artist" dataDxfId="52"/>
    <tableColumn id="23" xr3:uid="{00000000-0010-0000-0000-000017000000}" name="Residency Days" dataDxfId="51"/>
    <tableColumn id="24" xr3:uid="{00000000-0010-0000-0000-000018000000}" name="Residency Dates 2019-20" dataDxfId="50"/>
    <tableColumn id="29" xr3:uid="{00000000-0010-0000-0000-00001D000000}" name="Funded By:" dataDxfId="49" dataCellStyle="Currency"/>
    <tableColumn id="36" xr3:uid="{00000000-0010-0000-0000-000024000000}" name="Invoice Amt." dataDxfId="48" dataCellStyle="Currency"/>
    <tableColumn id="33" xr3:uid="{00000000-0010-0000-0000-000021000000}" name="Invoice Date" dataDxfId="47" dataCellStyle="Currency"/>
    <tableColumn id="28" xr3:uid="{00000000-0010-0000-0000-00001C000000}" name="Invoice #" dataDxfId="46" dataCellStyle="Currency"/>
    <tableColumn id="38" xr3:uid="{00000000-0010-0000-0000-000026000000}" name="Pymt Rcvd " dataDxfId="45" dataCellStyle="Currency"/>
    <tableColumn id="42" xr3:uid="{00000000-0010-0000-0000-00002A000000}" name="GL Code" dataDxfId="44" dataCellStyle="Currency"/>
    <tableColumn id="26" xr3:uid="{CACD250F-EEFF-4770-8B5A-FE05E18F8351}" name="Adjusted Residency Billing Amt " dataDxfId="43" dataCellStyle="Currency"/>
    <tableColumn id="30" xr3:uid="{88BA322D-7578-496B-83B7-DB9D1AD362A8}" name="Number of days completed" dataDxfId="42" dataCellStyle="Currency"/>
    <tableColumn id="34" xr3:uid="{7DEAAA5A-5A32-428F-AB62-C8EC0B702F47}" name="Number days incomple" dataDxfId="41" dataCellStyle="Currency"/>
    <tableColumn id="32" xr3:uid="{00000000-0010-0000-0000-000020000000}" name="Outstanding Amount Due" dataDxfId="40" dataCellStyle="Currency"/>
    <tableColumn id="41" xr3:uid="{00000000-0010-0000-0000-000029000000}" name="Funded Schools Need Contract/Inv." dataDxfId="39" dataCellStyle="Currency"/>
    <tableColumn id="27" xr3:uid="{3A36BC93-D9C2-4395-BC3A-D048BF162C34}" name="Comments" dataDxfId="38" dataCellStyle="Currenc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AJ122" totalsRowShown="0" headerRowDxfId="37" dataDxfId="36">
  <autoFilter ref="A3:AJ122" xr:uid="{00000000-0009-0000-0100-000002000000}"/>
  <sortState xmlns:xlrd2="http://schemas.microsoft.com/office/spreadsheetml/2017/richdata2" ref="A4:AJ122">
    <sortCondition ref="B3:B122"/>
  </sortState>
  <tableColumns count="36">
    <tableColumn id="1" xr3:uid="{00000000-0010-0000-0100-000001000000}" name="  ID" dataDxfId="35"/>
    <tableColumn id="2" xr3:uid="{00000000-0010-0000-0100-000002000000}" name="School Name" dataDxfId="34"/>
    <tableColumn id="3" xr3:uid="{00000000-0010-0000-0100-000003000000}" name="School District" dataDxfId="33"/>
    <tableColumn id="4" xr3:uid="{00000000-0010-0000-0100-000004000000}" name="Address" dataDxfId="32"/>
    <tableColumn id="5" xr3:uid="{00000000-0010-0000-0100-000005000000}" name="City" dataDxfId="31"/>
    <tableColumn id="6" xr3:uid="{00000000-0010-0000-0100-000006000000}" name="State" dataDxfId="30"/>
    <tableColumn id="7" xr3:uid="{00000000-0010-0000-0100-000007000000}" name="Zip" dataDxfId="29"/>
    <tableColumn id="8" xr3:uid="{00000000-0010-0000-0100-000008000000}" name="County" dataDxfId="28"/>
    <tableColumn id="9" xr3:uid="{00000000-0010-0000-0100-000009000000}" name="Phone" dataDxfId="27"/>
    <tableColumn id="10" xr3:uid="{00000000-0010-0000-0100-00000A000000}" name="Website" dataDxfId="26"/>
    <tableColumn id="11" xr3:uid="{00000000-0010-0000-0100-00000B000000}" name="Principal Name" dataDxfId="25"/>
    <tableColumn id="12" xr3:uid="{00000000-0010-0000-0100-00000C000000}" name="Principal Email" dataDxfId="24"/>
    <tableColumn id="13" xr3:uid="{00000000-0010-0000-0100-00000D000000}" name="Title One" dataDxfId="23"/>
    <tableColumn id="14" xr3:uid="{00000000-0010-0000-0100-00000E000000}" name="Socioeconomic Demographics" dataDxfId="22"/>
    <tableColumn id="15" xr3:uid="{00000000-0010-0000-0100-00000F000000}" name="Funding Source" dataDxfId="21"/>
    <tableColumn id="16" xr3:uid="{00000000-0010-0000-0100-000010000000}" name="Primary Contact Name" dataDxfId="20"/>
    <tableColumn id="17" xr3:uid="{00000000-0010-0000-0100-000011000000}" name="Primary Contact Email" dataDxfId="19"/>
    <tableColumn id="18" xr3:uid="{00000000-0010-0000-0100-000012000000}" name="Primary Contact Phone" dataDxfId="18"/>
    <tableColumn id="19" xr3:uid="{00000000-0010-0000-0100-000013000000}" name="Number of Individual Participating Classes" dataDxfId="17"/>
    <tableColumn id="20" xr3:uid="{00000000-0010-0000-0100-000014000000}" name="Number of Participating Teachers" dataDxfId="16"/>
    <tableColumn id="22" xr3:uid="{00000000-0010-0000-0100-000016000000}" name="Contract Date" dataDxfId="15"/>
    <tableColumn id="31" xr3:uid="{00000000-0010-0000-0100-00001F000000}" name="Artist" dataDxfId="14"/>
    <tableColumn id="23" xr3:uid="{00000000-0010-0000-0100-000017000000}" name="2019             #Days" dataDxfId="13"/>
    <tableColumn id="24" xr3:uid="{00000000-0010-0000-0100-000018000000}" name="Residency Dates 2019" dataDxfId="12"/>
    <tableColumn id="36" xr3:uid="{00000000-0010-0000-0100-000024000000}" name="Due 2019" dataDxfId="11" dataCellStyle="Currency"/>
    <tableColumn id="33" xr3:uid="{00000000-0010-0000-0100-000021000000}" name="Inv." dataDxfId="10" dataCellStyle="Currency"/>
    <tableColumn id="38" xr3:uid="{00000000-0010-0000-0100-000026000000}" name="Pymt Rcvd" dataDxfId="9" dataCellStyle="Currency"/>
    <tableColumn id="39" xr3:uid="{00000000-0010-0000-0100-000027000000}" name="Need Contr." dataDxfId="8" dataCellStyle="Currency"/>
    <tableColumn id="35" xr3:uid="{00000000-0010-0000-0100-000023000000}" name="2020 #DAYS" dataDxfId="7"/>
    <tableColumn id="34" xr3:uid="{00000000-0010-0000-0100-000022000000}" name="Residency Dates 2020" dataDxfId="6"/>
    <tableColumn id="25" xr3:uid="{00000000-0010-0000-0100-000019000000}" name="Due 2020 " dataDxfId="5" dataCellStyle="Currency"/>
    <tableColumn id="29" xr3:uid="{00000000-0010-0000-0100-00001D000000}" name="Inv.2" dataDxfId="4"/>
    <tableColumn id="40" xr3:uid="{00000000-0010-0000-0100-000028000000}" name="Pymt Rcvd2" dataDxfId="3"/>
    <tableColumn id="30" xr3:uid="{00000000-0010-0000-0100-00001E000000}" name="Need Contr.2" dataDxfId="2">
      <calculatedColumnFormula>SUM(Table2[[#This Row],[Due 2020 ]]-#REF!)</calculatedColumnFormula>
    </tableColumn>
    <tableColumn id="26" xr3:uid="{00000000-0010-0000-0100-00001A000000}" name="Name (Participating Teacher)" dataDxfId="1"/>
    <tableColumn id="27" xr3:uid="{00000000-0010-0000-0100-00001B000000}" name="Email (Participating Teacher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llis.pam@okwoodschools.org" TargetMode="External"/><Relationship Id="rId3" Type="http://schemas.openxmlformats.org/officeDocument/2006/relationships/hyperlink" Target="mailto:longj@covington.k12.org" TargetMode="External"/><Relationship Id="rId7" Type="http://schemas.openxmlformats.org/officeDocument/2006/relationships/hyperlink" Target="mailto:elliott.chrissy@oakwoodschools.org" TargetMode="External"/><Relationship Id="rId2" Type="http://schemas.openxmlformats.org/officeDocument/2006/relationships/hyperlink" Target="mailto:jrhoades@franklincityschools.com" TargetMode="External"/><Relationship Id="rId1" Type="http://schemas.openxmlformats.org/officeDocument/2006/relationships/hyperlink" Target="mailto:jrhoades@franklincityschools.com" TargetMode="External"/><Relationship Id="rId6" Type="http://schemas.openxmlformats.org/officeDocument/2006/relationships/hyperlink" Target="mailto:tasinjo@dlaeagles.org" TargetMode="External"/><Relationship Id="rId11" Type="http://schemas.openxmlformats.org/officeDocument/2006/relationships/table" Target="../tables/table1.xml"/><Relationship Id="rId5" Type="http://schemas.openxmlformats.org/officeDocument/2006/relationships/hyperlink" Target="mailto:tasinjo@dlaeagles.org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shafferk@covington.k12.org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tasinjo@dlaeagles.org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amchenry@franklincityschools.com" TargetMode="External"/><Relationship Id="rId7" Type="http://schemas.openxmlformats.org/officeDocument/2006/relationships/hyperlink" Target="mailto:pritchardr@covington.k12.org" TargetMode="External"/><Relationship Id="rId12" Type="http://schemas.openxmlformats.org/officeDocument/2006/relationships/hyperlink" Target="mailto:preed@franklincityschools.com" TargetMode="External"/><Relationship Id="rId2" Type="http://schemas.openxmlformats.org/officeDocument/2006/relationships/hyperlink" Target="mailto:jrhoades@franklincityschools.com" TargetMode="External"/><Relationship Id="rId1" Type="http://schemas.openxmlformats.org/officeDocument/2006/relationships/hyperlink" Target="mailto:jrhoades@franklincityschools.com" TargetMode="External"/><Relationship Id="rId6" Type="http://schemas.openxmlformats.org/officeDocument/2006/relationships/hyperlink" Target="mailto:shafferk@covington.k12.org" TargetMode="External"/><Relationship Id="rId11" Type="http://schemas.openxmlformats.org/officeDocument/2006/relationships/hyperlink" Target="mailto:ellis.pam@okwoodschools.org" TargetMode="External"/><Relationship Id="rId5" Type="http://schemas.openxmlformats.org/officeDocument/2006/relationships/hyperlink" Target="mailto:longj@covington.k12.org" TargetMode="External"/><Relationship Id="rId15" Type="http://schemas.openxmlformats.org/officeDocument/2006/relationships/table" Target="../tables/table2.xml"/><Relationship Id="rId10" Type="http://schemas.openxmlformats.org/officeDocument/2006/relationships/hyperlink" Target="mailto:elliott.chrissy@oakwoodschools.org" TargetMode="External"/><Relationship Id="rId4" Type="http://schemas.openxmlformats.org/officeDocument/2006/relationships/hyperlink" Target="mailto:cclark@franklincityschools.com" TargetMode="External"/><Relationship Id="rId9" Type="http://schemas.openxmlformats.org/officeDocument/2006/relationships/hyperlink" Target="mailto:tasinjo@dlaeagles.org" TargetMode="External"/><Relationship Id="rId1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30"/>
  <sheetViews>
    <sheetView tabSelected="1" topLeftCell="B1" workbookViewId="0">
      <pane ySplit="3" topLeftCell="A34" activePane="bottomLeft" state="frozen"/>
      <selection pane="bottomLeft" activeCell="Y39" sqref="Y39"/>
    </sheetView>
  </sheetViews>
  <sheetFormatPr defaultRowHeight="15" x14ac:dyDescent="0.25"/>
  <cols>
    <col min="1" max="1" width="0" style="233" hidden="1" customWidth="1"/>
    <col min="2" max="2" width="14.85546875" style="253" customWidth="1"/>
    <col min="3" max="3" width="32.28515625" style="233" customWidth="1"/>
    <col min="4" max="4" width="24" style="233" hidden="1" customWidth="1"/>
    <col min="5" max="5" width="24.85546875" style="233" hidden="1" customWidth="1"/>
    <col min="6" max="6" width="13.7109375" style="233" hidden="1" customWidth="1"/>
    <col min="7" max="7" width="7.85546875" style="233" hidden="1" customWidth="1"/>
    <col min="8" max="8" width="6" style="233" hidden="1" customWidth="1"/>
    <col min="9" max="9" width="12.42578125" style="233" hidden="1" customWidth="1"/>
    <col min="10" max="10" width="13.28515625" style="233" hidden="1" customWidth="1"/>
    <col min="11" max="11" width="10.85546875" style="233" hidden="1" customWidth="1"/>
    <col min="12" max="12" width="19.5703125" style="233" hidden="1" customWidth="1"/>
    <col min="13" max="13" width="33.85546875" style="233" hidden="1" customWidth="1"/>
    <col min="14" max="14" width="11.42578125" style="233" hidden="1" customWidth="1"/>
    <col min="15" max="15" width="42.85546875" style="233" hidden="1" customWidth="1"/>
    <col min="16" max="16" width="21.85546875" style="234" hidden="1" customWidth="1"/>
    <col min="17" max="17" width="23.28515625" style="234" hidden="1" customWidth="1"/>
    <col min="18" max="18" width="32.140625" style="234" hidden="1" customWidth="1"/>
    <col min="19" max="19" width="23.85546875" style="234" hidden="1" customWidth="1"/>
    <col min="20" max="20" width="41.5703125" style="234" hidden="1" customWidth="1"/>
    <col min="21" max="21" width="33.42578125" style="234" hidden="1" customWidth="1"/>
    <col min="22" max="22" width="15.42578125" style="232" hidden="1" customWidth="1"/>
    <col min="23" max="23" width="3" style="232" hidden="1" customWidth="1"/>
    <col min="24" max="24" width="8" style="236" customWidth="1"/>
    <col min="25" max="25" width="53.140625" style="232" customWidth="1"/>
    <col min="26" max="26" width="10.7109375" style="311" customWidth="1"/>
    <col min="27" max="27" width="12.28515625" style="310" customWidth="1"/>
    <col min="28" max="28" width="11.28515625" style="310" customWidth="1"/>
    <col min="30" max="30" width="9.85546875" bestFit="1" customWidth="1"/>
    <col min="33" max="33" width="9.140625" style="409"/>
    <col min="34" max="34" width="10.42578125" style="409" customWidth="1"/>
    <col min="35" max="35" width="12.28515625" customWidth="1"/>
    <col min="36" max="36" width="11.28515625" style="379" customWidth="1"/>
    <col min="37" max="37" width="11.28515625" style="395" customWidth="1"/>
    <col min="38" max="38" width="12.140625" customWidth="1"/>
    <col min="39" max="39" width="10.7109375" customWidth="1"/>
    <col min="40" max="40" width="11" style="310" customWidth="1"/>
    <col min="41" max="41" width="7.140625" style="310" customWidth="1"/>
    <col min="42" max="42" width="8.85546875" style="311" customWidth="1"/>
    <col min="43" max="43" width="13.140625" customWidth="1"/>
    <col min="44" max="16384" width="9.140625" style="243"/>
  </cols>
  <sheetData>
    <row r="1" spans="1:43" s="228" customFormat="1" ht="31.5" customHeight="1" x14ac:dyDescent="0.25">
      <c r="A1" s="219"/>
      <c r="B1" s="224"/>
      <c r="C1" s="220"/>
      <c r="D1" s="221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3"/>
      <c r="X1" s="224"/>
      <c r="Y1" s="220"/>
      <c r="Z1" s="226"/>
      <c r="AA1" s="225"/>
      <c r="AB1" s="225"/>
      <c r="AC1" s="225"/>
      <c r="AD1" s="226"/>
      <c r="AE1" s="225"/>
      <c r="AF1" s="225"/>
      <c r="AG1" s="226"/>
      <c r="AH1" s="226"/>
      <c r="AI1" s="226"/>
      <c r="AJ1" s="371"/>
      <c r="AK1" s="391"/>
    </row>
    <row r="2" spans="1:43" s="312" customFormat="1" ht="17.25" customHeight="1" x14ac:dyDescent="0.25">
      <c r="B2" s="333"/>
      <c r="C2" s="333" t="s">
        <v>370</v>
      </c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70"/>
      <c r="AK2" s="392"/>
    </row>
    <row r="3" spans="1:43" s="437" customFormat="1" ht="64.5" customHeight="1" x14ac:dyDescent="0.25">
      <c r="A3" s="432" t="s">
        <v>0</v>
      </c>
      <c r="B3" s="389" t="s">
        <v>387</v>
      </c>
      <c r="C3" s="433" t="s">
        <v>1</v>
      </c>
      <c r="D3" s="432" t="s">
        <v>2</v>
      </c>
      <c r="E3" s="432" t="s">
        <v>3</v>
      </c>
      <c r="F3" s="432" t="s">
        <v>4</v>
      </c>
      <c r="G3" s="432" t="s">
        <v>5</v>
      </c>
      <c r="H3" s="432" t="s">
        <v>6</v>
      </c>
      <c r="I3" s="432" t="s">
        <v>7</v>
      </c>
      <c r="J3" s="432" t="s">
        <v>8</v>
      </c>
      <c r="K3" s="432" t="s">
        <v>9</v>
      </c>
      <c r="L3" s="432" t="s">
        <v>10</v>
      </c>
      <c r="M3" s="432" t="s">
        <v>11</v>
      </c>
      <c r="N3" s="432" t="s">
        <v>12</v>
      </c>
      <c r="O3" s="432" t="s">
        <v>13</v>
      </c>
      <c r="P3" s="434" t="s">
        <v>14</v>
      </c>
      <c r="Q3" s="434" t="s">
        <v>15</v>
      </c>
      <c r="R3" s="434" t="s">
        <v>16</v>
      </c>
      <c r="S3" s="434" t="s">
        <v>17</v>
      </c>
      <c r="T3" s="434" t="s">
        <v>18</v>
      </c>
      <c r="U3" s="434" t="s">
        <v>19</v>
      </c>
      <c r="V3" s="433" t="s">
        <v>20</v>
      </c>
      <c r="W3" s="433" t="s">
        <v>42</v>
      </c>
      <c r="X3" s="165" t="s">
        <v>389</v>
      </c>
      <c r="Y3" s="435" t="s">
        <v>452</v>
      </c>
      <c r="Z3" s="390" t="s">
        <v>454</v>
      </c>
      <c r="AA3" s="230" t="s">
        <v>456</v>
      </c>
      <c r="AB3" s="229" t="s">
        <v>391</v>
      </c>
      <c r="AC3" s="229" t="s">
        <v>388</v>
      </c>
      <c r="AD3" s="230" t="s">
        <v>390</v>
      </c>
      <c r="AE3" s="431" t="s">
        <v>443</v>
      </c>
      <c r="AF3" s="426" t="s">
        <v>521</v>
      </c>
      <c r="AG3" s="426" t="s">
        <v>491</v>
      </c>
      <c r="AH3" s="427" t="s">
        <v>492</v>
      </c>
      <c r="AI3" s="351" t="s">
        <v>455</v>
      </c>
      <c r="AJ3" s="352" t="s">
        <v>453</v>
      </c>
      <c r="AK3" s="436" t="s">
        <v>493</v>
      </c>
    </row>
    <row r="4" spans="1:43" x14ac:dyDescent="0.25">
      <c r="A4" s="231"/>
      <c r="B4" s="334" t="s">
        <v>457</v>
      </c>
      <c r="C4" s="228" t="s">
        <v>294</v>
      </c>
      <c r="D4" s="233" t="s">
        <v>251</v>
      </c>
      <c r="E4" s="233" t="s">
        <v>295</v>
      </c>
      <c r="F4" s="233" t="s">
        <v>251</v>
      </c>
      <c r="G4" s="233" t="s">
        <v>26</v>
      </c>
      <c r="H4" s="233">
        <v>45459</v>
      </c>
      <c r="L4" s="233" t="s">
        <v>296</v>
      </c>
      <c r="V4" s="235">
        <v>43788</v>
      </c>
      <c r="W4" s="232" t="s">
        <v>43</v>
      </c>
      <c r="X4" s="236">
        <v>5</v>
      </c>
      <c r="Y4" s="232" t="s">
        <v>432</v>
      </c>
      <c r="Z4" s="314"/>
      <c r="AA4" s="237">
        <v>2100</v>
      </c>
      <c r="AB4" s="238" t="s">
        <v>368</v>
      </c>
      <c r="AC4" s="238" t="s">
        <v>393</v>
      </c>
      <c r="AD4" s="314" t="s">
        <v>341</v>
      </c>
      <c r="AE4" s="238"/>
      <c r="AF4" s="237"/>
      <c r="AG4" s="398" t="s">
        <v>326</v>
      </c>
      <c r="AH4" s="398" t="s">
        <v>498</v>
      </c>
      <c r="AI4" s="314"/>
      <c r="AJ4" s="315"/>
      <c r="AK4" s="393"/>
      <c r="AL4" s="243"/>
      <c r="AM4" s="243"/>
      <c r="AN4" s="243"/>
      <c r="AO4" s="243"/>
      <c r="AP4" s="243"/>
      <c r="AQ4" s="243"/>
    </row>
    <row r="5" spans="1:43" s="244" customFormat="1" x14ac:dyDescent="0.25">
      <c r="A5" s="244">
        <v>14</v>
      </c>
      <c r="B5" s="335" t="s">
        <v>458</v>
      </c>
      <c r="C5" s="244" t="s">
        <v>23</v>
      </c>
      <c r="D5" s="244" t="s">
        <v>41</v>
      </c>
      <c r="E5" s="244" t="s">
        <v>24</v>
      </c>
      <c r="F5" s="244" t="s">
        <v>25</v>
      </c>
      <c r="G5" s="244" t="s">
        <v>26</v>
      </c>
      <c r="H5" s="244">
        <v>45005</v>
      </c>
      <c r="I5" s="244" t="s">
        <v>27</v>
      </c>
      <c r="J5" s="244" t="s">
        <v>28</v>
      </c>
      <c r="L5" s="244" t="s">
        <v>29</v>
      </c>
      <c r="M5" s="317" t="s">
        <v>30</v>
      </c>
      <c r="N5" s="244" t="s">
        <v>31</v>
      </c>
      <c r="O5" s="244" t="s">
        <v>32</v>
      </c>
      <c r="P5" s="244" t="s">
        <v>33</v>
      </c>
      <c r="Q5" s="244" t="s">
        <v>29</v>
      </c>
      <c r="R5" s="317" t="s">
        <v>30</v>
      </c>
      <c r="S5" s="244" t="s">
        <v>28</v>
      </c>
      <c r="V5" s="318">
        <v>43732</v>
      </c>
      <c r="W5" s="318" t="s">
        <v>43</v>
      </c>
      <c r="X5" s="319">
        <v>5</v>
      </c>
      <c r="Y5" s="244" t="s">
        <v>410</v>
      </c>
      <c r="Z5" s="322"/>
      <c r="AA5" s="320">
        <v>2100</v>
      </c>
      <c r="AB5" s="321" t="s">
        <v>368</v>
      </c>
      <c r="AC5" s="321" t="s">
        <v>392</v>
      </c>
      <c r="AD5" s="314" t="s">
        <v>341</v>
      </c>
      <c r="AE5" s="321"/>
      <c r="AF5" s="320"/>
      <c r="AG5" s="399" t="s">
        <v>326</v>
      </c>
      <c r="AH5" s="399" t="s">
        <v>498</v>
      </c>
      <c r="AI5" s="322"/>
      <c r="AJ5" s="323"/>
      <c r="AK5" s="210"/>
    </row>
    <row r="6" spans="1:43" x14ac:dyDescent="0.25">
      <c r="A6" s="231"/>
      <c r="B6" s="335" t="s">
        <v>459</v>
      </c>
      <c r="C6" s="228" t="s">
        <v>125</v>
      </c>
      <c r="M6" s="245"/>
      <c r="P6" s="233"/>
      <c r="Q6" s="233"/>
      <c r="R6" s="245"/>
      <c r="S6" s="233"/>
      <c r="T6" s="233"/>
      <c r="U6" s="233"/>
      <c r="V6" s="240"/>
      <c r="W6" s="240"/>
      <c r="X6" s="236">
        <v>5</v>
      </c>
      <c r="Y6" s="232" t="s">
        <v>413</v>
      </c>
      <c r="Z6" s="268"/>
      <c r="AA6" s="428"/>
      <c r="AB6" s="397"/>
      <c r="AC6" s="397"/>
      <c r="AD6" s="417"/>
      <c r="AE6" s="267"/>
      <c r="AF6" s="248"/>
      <c r="AG6" s="400" t="s">
        <v>498</v>
      </c>
      <c r="AH6" s="400" t="s">
        <v>326</v>
      </c>
      <c r="AI6" s="268"/>
      <c r="AJ6" s="331"/>
      <c r="AK6" s="210"/>
      <c r="AL6" s="243"/>
      <c r="AM6" s="243"/>
      <c r="AN6" s="243"/>
      <c r="AO6" s="243"/>
      <c r="AP6" s="243"/>
      <c r="AQ6" s="243"/>
    </row>
    <row r="7" spans="1:43" s="244" customFormat="1" ht="59.25" customHeight="1" x14ac:dyDescent="0.25">
      <c r="A7" s="324"/>
      <c r="B7" s="335" t="s">
        <v>461</v>
      </c>
      <c r="C7" s="228" t="s">
        <v>338</v>
      </c>
      <c r="D7" s="228"/>
      <c r="E7" s="228"/>
      <c r="F7" s="228"/>
      <c r="G7" s="228"/>
      <c r="H7" s="228"/>
      <c r="I7" s="228"/>
      <c r="J7" s="228"/>
      <c r="K7" s="228"/>
      <c r="L7" s="228"/>
      <c r="M7" s="278"/>
      <c r="N7" s="228"/>
      <c r="O7" s="228"/>
      <c r="P7" s="228"/>
      <c r="Q7" s="228"/>
      <c r="R7" s="278"/>
      <c r="S7" s="228"/>
      <c r="T7" s="228"/>
      <c r="U7" s="228"/>
      <c r="V7" s="267"/>
      <c r="W7" s="267"/>
      <c r="X7" s="266">
        <v>1</v>
      </c>
      <c r="Y7" s="468" t="s">
        <v>411</v>
      </c>
      <c r="Z7" s="314"/>
      <c r="AA7" s="308">
        <v>420</v>
      </c>
      <c r="AB7" s="316" t="s">
        <v>396</v>
      </c>
      <c r="AC7" s="316" t="s">
        <v>395</v>
      </c>
      <c r="AD7" s="314" t="s">
        <v>341</v>
      </c>
      <c r="AE7" s="316"/>
      <c r="AF7" s="308"/>
      <c r="AG7" s="401" t="s">
        <v>506</v>
      </c>
      <c r="AH7" s="401" t="s">
        <v>498</v>
      </c>
      <c r="AI7" s="322"/>
      <c r="AJ7" s="323"/>
      <c r="AK7" s="419" t="s">
        <v>513</v>
      </c>
    </row>
    <row r="8" spans="1:43" x14ac:dyDescent="0.25">
      <c r="A8" s="233" t="s">
        <v>397</v>
      </c>
      <c r="B8" s="335" t="s">
        <v>460</v>
      </c>
      <c r="C8" s="228" t="s">
        <v>50</v>
      </c>
      <c r="D8" s="233" t="s">
        <v>51</v>
      </c>
      <c r="E8" s="233" t="s">
        <v>52</v>
      </c>
      <c r="F8" s="233" t="s">
        <v>53</v>
      </c>
      <c r="G8" s="233" t="s">
        <v>26</v>
      </c>
      <c r="H8" s="233">
        <v>45318</v>
      </c>
      <c r="I8" s="233" t="s">
        <v>54</v>
      </c>
      <c r="L8" s="233" t="s">
        <v>55</v>
      </c>
      <c r="M8" s="245" t="s">
        <v>56</v>
      </c>
      <c r="N8" s="233" t="s">
        <v>57</v>
      </c>
      <c r="O8" s="233" t="s">
        <v>58</v>
      </c>
      <c r="Q8" s="234" t="s">
        <v>59</v>
      </c>
      <c r="R8" s="246" t="s">
        <v>60</v>
      </c>
      <c r="T8" s="234">
        <v>6</v>
      </c>
      <c r="U8" s="234">
        <v>4</v>
      </c>
      <c r="V8" s="235">
        <v>43717</v>
      </c>
      <c r="W8" s="232" t="s">
        <v>43</v>
      </c>
      <c r="X8" s="236">
        <v>5</v>
      </c>
      <c r="Y8" s="232" t="s">
        <v>433</v>
      </c>
      <c r="Z8" s="314"/>
      <c r="AA8" s="237">
        <v>2100</v>
      </c>
      <c r="AB8" s="238" t="s">
        <v>368</v>
      </c>
      <c r="AC8" s="316" t="s">
        <v>398</v>
      </c>
      <c r="AD8" s="314" t="s">
        <v>341</v>
      </c>
      <c r="AE8" s="316"/>
      <c r="AF8" s="237"/>
      <c r="AG8" s="398" t="s">
        <v>326</v>
      </c>
      <c r="AH8" s="398" t="s">
        <v>498</v>
      </c>
      <c r="AI8" s="314"/>
      <c r="AJ8" s="315"/>
      <c r="AK8" s="210"/>
      <c r="AL8" s="243"/>
      <c r="AM8" s="243"/>
      <c r="AN8" s="243"/>
      <c r="AO8" s="243"/>
      <c r="AP8" s="243"/>
      <c r="AQ8" s="243"/>
    </row>
    <row r="9" spans="1:43" s="244" customFormat="1" x14ac:dyDescent="0.25">
      <c r="B9" s="335" t="s">
        <v>462</v>
      </c>
      <c r="C9" s="244" t="s">
        <v>99</v>
      </c>
      <c r="D9" s="244" t="s">
        <v>267</v>
      </c>
      <c r="E9" s="244" t="s">
        <v>235</v>
      </c>
      <c r="F9" s="244" t="s">
        <v>212</v>
      </c>
      <c r="G9" s="244" t="s">
        <v>26</v>
      </c>
      <c r="H9" s="244">
        <v>45402</v>
      </c>
      <c r="I9" s="244" t="s">
        <v>48</v>
      </c>
      <c r="J9" s="244" t="s">
        <v>213</v>
      </c>
      <c r="L9" s="244" t="s">
        <v>214</v>
      </c>
      <c r="M9" s="317" t="s">
        <v>216</v>
      </c>
      <c r="N9" s="244" t="s">
        <v>31</v>
      </c>
      <c r="O9" s="244" t="s">
        <v>215</v>
      </c>
      <c r="P9" s="244" t="s">
        <v>222</v>
      </c>
      <c r="Q9" s="244" t="s">
        <v>214</v>
      </c>
      <c r="R9" s="317" t="s">
        <v>216</v>
      </c>
      <c r="S9" s="244" t="s">
        <v>213</v>
      </c>
      <c r="T9" s="244">
        <v>6</v>
      </c>
      <c r="U9" s="244">
        <v>6</v>
      </c>
      <c r="V9" s="318">
        <v>43726</v>
      </c>
      <c r="W9" s="244" t="s">
        <v>43</v>
      </c>
      <c r="X9" s="319">
        <v>5</v>
      </c>
      <c r="Y9" s="244" t="s">
        <v>418</v>
      </c>
      <c r="Z9" s="322"/>
      <c r="AA9" s="320">
        <v>2100</v>
      </c>
      <c r="AB9" s="321" t="s">
        <v>368</v>
      </c>
      <c r="AC9" s="316" t="s">
        <v>399</v>
      </c>
      <c r="AD9" s="314" t="s">
        <v>341</v>
      </c>
      <c r="AE9" s="321"/>
      <c r="AF9" s="320"/>
      <c r="AG9" s="399" t="s">
        <v>326</v>
      </c>
      <c r="AH9" s="399" t="s">
        <v>498</v>
      </c>
      <c r="AI9" s="322"/>
      <c r="AJ9" s="323"/>
      <c r="AK9" s="210"/>
    </row>
    <row r="10" spans="1:43" x14ac:dyDescent="0.25">
      <c r="B10" s="335" t="s">
        <v>463</v>
      </c>
      <c r="C10" s="380" t="s">
        <v>111</v>
      </c>
      <c r="D10" s="380" t="s">
        <v>217</v>
      </c>
      <c r="E10" s="380" t="s">
        <v>218</v>
      </c>
      <c r="F10" s="380" t="s">
        <v>219</v>
      </c>
      <c r="G10" s="380" t="s">
        <v>26</v>
      </c>
      <c r="H10" s="380">
        <v>45377</v>
      </c>
      <c r="I10" s="380" t="s">
        <v>48</v>
      </c>
      <c r="J10" s="380" t="s">
        <v>220</v>
      </c>
      <c r="K10" s="380"/>
      <c r="L10" s="380" t="s">
        <v>297</v>
      </c>
      <c r="M10" s="380"/>
      <c r="N10" s="380" t="s">
        <v>31</v>
      </c>
      <c r="O10" s="380" t="s">
        <v>221</v>
      </c>
      <c r="P10" s="380"/>
      <c r="Q10" s="380"/>
      <c r="R10" s="380"/>
      <c r="S10" s="380"/>
      <c r="T10" s="380"/>
      <c r="U10" s="380"/>
      <c r="V10" s="381">
        <v>43727</v>
      </c>
      <c r="W10" s="380" t="s">
        <v>43</v>
      </c>
      <c r="X10" s="382">
        <v>5</v>
      </c>
      <c r="Y10" s="386" t="s">
        <v>431</v>
      </c>
      <c r="Z10" s="384"/>
      <c r="AA10" s="383">
        <v>2100</v>
      </c>
      <c r="AB10" s="267">
        <v>43963</v>
      </c>
      <c r="AC10" s="267"/>
      <c r="AD10" s="268"/>
      <c r="AE10" s="267"/>
      <c r="AF10" s="248"/>
      <c r="AG10" s="400" t="s">
        <v>326</v>
      </c>
      <c r="AH10" s="400" t="s">
        <v>498</v>
      </c>
      <c r="AI10" s="268"/>
      <c r="AJ10" s="331"/>
      <c r="AK10" s="210"/>
      <c r="AL10" s="243"/>
      <c r="AM10" s="243"/>
      <c r="AN10" s="243"/>
      <c r="AO10" s="243"/>
      <c r="AP10" s="243"/>
      <c r="AQ10" s="243"/>
    </row>
    <row r="11" spans="1:43" s="244" customFormat="1" x14ac:dyDescent="0.25">
      <c r="B11" s="335" t="s">
        <v>464</v>
      </c>
      <c r="C11" s="380" t="s">
        <v>223</v>
      </c>
      <c r="D11" s="380" t="s">
        <v>224</v>
      </c>
      <c r="E11" s="380" t="s">
        <v>225</v>
      </c>
      <c r="F11" s="380" t="s">
        <v>224</v>
      </c>
      <c r="G11" s="380" t="s">
        <v>26</v>
      </c>
      <c r="H11" s="380">
        <v>45419</v>
      </c>
      <c r="I11" s="380" t="s">
        <v>48</v>
      </c>
      <c r="J11" s="380" t="s">
        <v>226</v>
      </c>
      <c r="K11" s="380"/>
      <c r="L11" s="380" t="s">
        <v>227</v>
      </c>
      <c r="M11" s="385" t="s">
        <v>228</v>
      </c>
      <c r="N11" s="380"/>
      <c r="O11" s="380"/>
      <c r="P11" s="380" t="s">
        <v>229</v>
      </c>
      <c r="Q11" s="380" t="s">
        <v>230</v>
      </c>
      <c r="R11" s="385" t="s">
        <v>231</v>
      </c>
      <c r="S11" s="380" t="s">
        <v>232</v>
      </c>
      <c r="T11" s="380"/>
      <c r="U11" s="380"/>
      <c r="V11" s="381">
        <v>43748</v>
      </c>
      <c r="W11" s="380" t="s">
        <v>43</v>
      </c>
      <c r="X11" s="382">
        <v>6</v>
      </c>
      <c r="Y11" s="380" t="s">
        <v>430</v>
      </c>
      <c r="Z11" s="384"/>
      <c r="AA11" s="383">
        <v>2520</v>
      </c>
      <c r="AB11" s="267">
        <v>43963</v>
      </c>
      <c r="AC11" s="318"/>
      <c r="AD11" s="268"/>
      <c r="AE11" s="318"/>
      <c r="AF11" s="325"/>
      <c r="AG11" s="402" t="s">
        <v>497</v>
      </c>
      <c r="AH11" s="402" t="s">
        <v>498</v>
      </c>
      <c r="AI11" s="326"/>
      <c r="AJ11" s="373"/>
      <c r="AK11" s="210"/>
    </row>
    <row r="12" spans="1:43" x14ac:dyDescent="0.25">
      <c r="B12" s="335" t="s">
        <v>465</v>
      </c>
      <c r="C12" s="228" t="s">
        <v>92</v>
      </c>
      <c r="D12" s="233" t="s">
        <v>233</v>
      </c>
      <c r="E12" s="233" t="s">
        <v>234</v>
      </c>
      <c r="F12" s="233" t="s">
        <v>233</v>
      </c>
      <c r="G12" s="233" t="s">
        <v>26</v>
      </c>
      <c r="H12" s="233">
        <v>45430</v>
      </c>
      <c r="I12" s="233" t="s">
        <v>236</v>
      </c>
      <c r="J12" s="233" t="s">
        <v>237</v>
      </c>
      <c r="L12" s="233" t="s">
        <v>238</v>
      </c>
      <c r="V12" s="235">
        <v>43727</v>
      </c>
      <c r="W12" s="232" t="s">
        <v>43</v>
      </c>
      <c r="X12" s="236">
        <v>5</v>
      </c>
      <c r="Y12" s="232" t="s">
        <v>409</v>
      </c>
      <c r="Z12" s="314"/>
      <c r="AA12" s="237">
        <v>2100</v>
      </c>
      <c r="AB12" s="238" t="s">
        <v>368</v>
      </c>
      <c r="AC12" s="316" t="s">
        <v>400</v>
      </c>
      <c r="AD12" s="314" t="s">
        <v>341</v>
      </c>
      <c r="AE12" s="316"/>
      <c r="AF12" s="237"/>
      <c r="AG12" s="398" t="s">
        <v>326</v>
      </c>
      <c r="AH12" s="398" t="s">
        <v>498</v>
      </c>
      <c r="AI12" s="314"/>
      <c r="AJ12" s="315"/>
      <c r="AK12" s="210"/>
      <c r="AL12" s="243"/>
      <c r="AM12" s="243"/>
      <c r="AN12" s="243"/>
      <c r="AO12" s="243"/>
      <c r="AP12" s="243"/>
      <c r="AQ12" s="243"/>
    </row>
    <row r="13" spans="1:43" s="244" customFormat="1" x14ac:dyDescent="0.25">
      <c r="B13" s="335" t="s">
        <v>466</v>
      </c>
      <c r="C13" s="244" t="s">
        <v>95</v>
      </c>
      <c r="D13" s="244" t="s">
        <v>240</v>
      </c>
      <c r="E13" s="244" t="s">
        <v>241</v>
      </c>
      <c r="F13" s="244" t="s">
        <v>240</v>
      </c>
      <c r="G13" s="244" t="s">
        <v>26</v>
      </c>
      <c r="H13" s="244">
        <v>43147</v>
      </c>
      <c r="I13" s="244" t="s">
        <v>242</v>
      </c>
      <c r="L13" s="244" t="s">
        <v>243</v>
      </c>
      <c r="V13" s="318">
        <v>43725</v>
      </c>
      <c r="W13" s="244" t="s">
        <v>43</v>
      </c>
      <c r="X13" s="319">
        <v>5</v>
      </c>
      <c r="Y13" s="244" t="s">
        <v>434</v>
      </c>
      <c r="Z13" s="322"/>
      <c r="AA13" s="320">
        <v>2450</v>
      </c>
      <c r="AB13" s="321" t="s">
        <v>368</v>
      </c>
      <c r="AC13" s="316" t="s">
        <v>401</v>
      </c>
      <c r="AD13" s="314" t="s">
        <v>341</v>
      </c>
      <c r="AE13" s="321"/>
      <c r="AF13" s="320"/>
      <c r="AG13" s="399" t="s">
        <v>326</v>
      </c>
      <c r="AH13" s="399" t="s">
        <v>498</v>
      </c>
      <c r="AI13" s="322"/>
      <c r="AJ13" s="323"/>
      <c r="AK13" s="210"/>
    </row>
    <row r="14" spans="1:43" x14ac:dyDescent="0.25">
      <c r="B14" s="335" t="s">
        <v>467</v>
      </c>
      <c r="C14" s="380" t="s">
        <v>299</v>
      </c>
      <c r="D14" s="380" t="s">
        <v>217</v>
      </c>
      <c r="E14" s="380" t="s">
        <v>244</v>
      </c>
      <c r="F14" s="380" t="s">
        <v>219</v>
      </c>
      <c r="G14" s="380" t="s">
        <v>26</v>
      </c>
      <c r="H14" s="380">
        <v>45414</v>
      </c>
      <c r="I14" s="380"/>
      <c r="J14" s="380"/>
      <c r="K14" s="380"/>
      <c r="L14" s="380" t="s">
        <v>245</v>
      </c>
      <c r="M14" s="380"/>
      <c r="N14" s="380"/>
      <c r="O14" s="380"/>
      <c r="P14" s="380"/>
      <c r="Q14" s="380"/>
      <c r="R14" s="380"/>
      <c r="S14" s="380"/>
      <c r="T14" s="380"/>
      <c r="U14" s="380"/>
      <c r="V14" s="381">
        <v>43747</v>
      </c>
      <c r="W14" s="380" t="s">
        <v>43</v>
      </c>
      <c r="X14" s="382">
        <v>5</v>
      </c>
      <c r="Y14" s="380" t="s">
        <v>435</v>
      </c>
      <c r="Z14" s="384"/>
      <c r="AA14" s="383">
        <v>2100</v>
      </c>
      <c r="AB14" s="267">
        <v>43963</v>
      </c>
      <c r="AC14" s="267"/>
      <c r="AD14" s="268"/>
      <c r="AE14" s="267"/>
      <c r="AF14" s="248"/>
      <c r="AG14" s="400" t="s">
        <v>326</v>
      </c>
      <c r="AH14" s="400" t="s">
        <v>498</v>
      </c>
      <c r="AI14" s="268"/>
      <c r="AJ14" s="331"/>
      <c r="AK14" s="210"/>
      <c r="AL14" s="243"/>
      <c r="AM14" s="243"/>
      <c r="AN14" s="243"/>
      <c r="AO14" s="243"/>
      <c r="AP14" s="243"/>
      <c r="AQ14" s="243"/>
    </row>
    <row r="15" spans="1:43" s="244" customFormat="1" ht="28.5" customHeight="1" x14ac:dyDescent="0.25">
      <c r="A15" s="324"/>
      <c r="B15" s="335" t="s">
        <v>468</v>
      </c>
      <c r="C15" s="380" t="s">
        <v>300</v>
      </c>
      <c r="D15" s="244" t="s">
        <v>217</v>
      </c>
      <c r="E15" s="244" t="s">
        <v>244</v>
      </c>
      <c r="F15" s="244" t="s">
        <v>219</v>
      </c>
      <c r="G15" s="244" t="s">
        <v>26</v>
      </c>
      <c r="H15" s="244">
        <v>45414</v>
      </c>
      <c r="L15" s="244" t="s">
        <v>245</v>
      </c>
      <c r="V15" s="325" t="s">
        <v>304</v>
      </c>
      <c r="X15" s="410" t="s">
        <v>326</v>
      </c>
      <c r="Y15" s="388" t="s">
        <v>583</v>
      </c>
      <c r="Z15" s="411" t="s">
        <v>428</v>
      </c>
      <c r="AA15" s="369">
        <v>0</v>
      </c>
      <c r="AB15" s="332" t="s">
        <v>394</v>
      </c>
      <c r="AC15" s="332" t="s">
        <v>394</v>
      </c>
      <c r="AD15" s="332" t="s">
        <v>394</v>
      </c>
      <c r="AE15" s="326"/>
      <c r="AF15" s="327"/>
      <c r="AG15" s="400" t="s">
        <v>326</v>
      </c>
      <c r="AH15" s="400" t="s">
        <v>498</v>
      </c>
      <c r="AI15" s="331"/>
      <c r="AJ15" s="323"/>
      <c r="AK15" s="412" t="s">
        <v>504</v>
      </c>
    </row>
    <row r="16" spans="1:43" ht="29.25" customHeight="1" x14ac:dyDescent="0.25">
      <c r="A16" s="231"/>
      <c r="B16" s="335" t="s">
        <v>469</v>
      </c>
      <c r="C16" s="228" t="s">
        <v>247</v>
      </c>
      <c r="D16" s="233" t="s">
        <v>298</v>
      </c>
      <c r="E16" s="233" t="s">
        <v>248</v>
      </c>
      <c r="F16" s="233" t="s">
        <v>212</v>
      </c>
      <c r="G16" s="233" t="s">
        <v>26</v>
      </c>
      <c r="H16" s="233">
        <v>45409</v>
      </c>
      <c r="J16" s="252" t="s">
        <v>246</v>
      </c>
      <c r="L16" s="233" t="s">
        <v>249</v>
      </c>
      <c r="V16" s="235">
        <v>43726</v>
      </c>
      <c r="W16" s="232" t="s">
        <v>43</v>
      </c>
      <c r="X16" s="236">
        <v>5</v>
      </c>
      <c r="Y16" s="232" t="s">
        <v>441</v>
      </c>
      <c r="Z16" s="314"/>
      <c r="AA16" s="237">
        <v>2100</v>
      </c>
      <c r="AB16" s="238" t="s">
        <v>368</v>
      </c>
      <c r="AC16" s="316" t="s">
        <v>402</v>
      </c>
      <c r="AD16" s="314" t="s">
        <v>341</v>
      </c>
      <c r="AE16" s="316"/>
      <c r="AF16" s="237"/>
      <c r="AG16" s="402" t="s">
        <v>326</v>
      </c>
      <c r="AH16" s="402" t="s">
        <v>498</v>
      </c>
      <c r="AI16" s="314"/>
      <c r="AJ16" s="372"/>
      <c r="AK16" s="208"/>
      <c r="AL16" s="243"/>
      <c r="AM16" s="243"/>
      <c r="AN16" s="243"/>
      <c r="AO16" s="243"/>
      <c r="AP16" s="243"/>
      <c r="AQ16" s="243"/>
    </row>
    <row r="17" spans="1:43" s="244" customFormat="1" x14ac:dyDescent="0.25">
      <c r="A17" s="324"/>
      <c r="B17" s="335" t="s">
        <v>470</v>
      </c>
      <c r="C17" s="380" t="s">
        <v>325</v>
      </c>
      <c r="D17" s="380" t="s">
        <v>253</v>
      </c>
      <c r="E17" s="380" t="s">
        <v>250</v>
      </c>
      <c r="F17" s="380" t="s">
        <v>251</v>
      </c>
      <c r="G17" s="380" t="s">
        <v>26</v>
      </c>
      <c r="H17" s="380">
        <v>45459</v>
      </c>
      <c r="I17" s="380"/>
      <c r="J17" s="380"/>
      <c r="K17" s="380"/>
      <c r="L17" s="380" t="s">
        <v>252</v>
      </c>
      <c r="M17" s="380"/>
      <c r="N17" s="380"/>
      <c r="O17" s="380"/>
      <c r="P17" s="380"/>
      <c r="Q17" s="380"/>
      <c r="R17" s="380"/>
      <c r="S17" s="380"/>
      <c r="T17" s="380"/>
      <c r="U17" s="380"/>
      <c r="V17" s="381">
        <v>43733</v>
      </c>
      <c r="W17" s="380"/>
      <c r="X17" s="382">
        <v>5</v>
      </c>
      <c r="Y17" s="380" t="s">
        <v>419</v>
      </c>
      <c r="Z17" s="384"/>
      <c r="AA17" s="383">
        <v>2100</v>
      </c>
      <c r="AB17" s="381">
        <v>43963</v>
      </c>
      <c r="AC17" s="318"/>
      <c r="AD17" s="268"/>
      <c r="AE17" s="318"/>
      <c r="AF17" s="325"/>
      <c r="AG17" s="402" t="s">
        <v>326</v>
      </c>
      <c r="AH17" s="402" t="s">
        <v>498</v>
      </c>
      <c r="AI17" s="268"/>
      <c r="AJ17" s="373"/>
      <c r="AK17" s="210"/>
    </row>
    <row r="18" spans="1:43" x14ac:dyDescent="0.25">
      <c r="B18" s="335" t="s">
        <v>471</v>
      </c>
      <c r="C18" s="228" t="s">
        <v>502</v>
      </c>
      <c r="D18" s="228" t="s">
        <v>253</v>
      </c>
      <c r="E18" s="228" t="s">
        <v>250</v>
      </c>
      <c r="F18" s="228" t="s">
        <v>251</v>
      </c>
      <c r="G18" s="228" t="s">
        <v>26</v>
      </c>
      <c r="H18" s="228">
        <v>45459</v>
      </c>
      <c r="I18" s="228"/>
      <c r="J18" s="228"/>
      <c r="K18" s="228"/>
      <c r="L18" s="228" t="s">
        <v>252</v>
      </c>
      <c r="M18" s="228"/>
      <c r="N18" s="228"/>
      <c r="O18" s="228"/>
      <c r="P18" s="228"/>
      <c r="Q18" s="228"/>
      <c r="R18" s="228"/>
      <c r="S18" s="228"/>
      <c r="T18" s="228"/>
      <c r="U18" s="228"/>
      <c r="V18" s="267">
        <v>43733</v>
      </c>
      <c r="W18" s="228" t="s">
        <v>43</v>
      </c>
      <c r="X18" s="266">
        <v>5</v>
      </c>
      <c r="Y18" s="228" t="s">
        <v>522</v>
      </c>
      <c r="Z18" s="268"/>
      <c r="AA18" s="428"/>
      <c r="AB18" s="397"/>
      <c r="AC18" s="397"/>
      <c r="AD18" s="417"/>
      <c r="AE18" s="267"/>
      <c r="AF18" s="248"/>
      <c r="AG18" s="400" t="s">
        <v>498</v>
      </c>
      <c r="AH18" s="400" t="s">
        <v>326</v>
      </c>
      <c r="AI18" s="268"/>
      <c r="AJ18" s="331"/>
      <c r="AK18" s="210"/>
      <c r="AL18" s="243"/>
      <c r="AM18" s="243"/>
      <c r="AN18" s="243"/>
      <c r="AO18" s="243"/>
      <c r="AP18" s="243"/>
      <c r="AQ18" s="243"/>
    </row>
    <row r="19" spans="1:43" x14ac:dyDescent="0.25">
      <c r="A19" s="231"/>
      <c r="B19" s="253" t="s">
        <v>503</v>
      </c>
      <c r="C19" s="233" t="s">
        <v>501</v>
      </c>
      <c r="V19" s="235"/>
      <c r="X19" s="236">
        <v>5</v>
      </c>
      <c r="Y19" s="232" t="s">
        <v>523</v>
      </c>
      <c r="Z19" s="249"/>
      <c r="AA19" s="413"/>
      <c r="AB19" s="413"/>
      <c r="AC19" s="413"/>
      <c r="AD19" s="418"/>
      <c r="AE19" s="309"/>
      <c r="AF19" s="309"/>
      <c r="AG19" s="400" t="s">
        <v>498</v>
      </c>
      <c r="AH19" s="400" t="s">
        <v>326</v>
      </c>
      <c r="AI19" s="249"/>
      <c r="AJ19" s="372"/>
      <c r="AK19" s="210"/>
      <c r="AL19" s="243"/>
      <c r="AM19" s="243"/>
      <c r="AN19" s="243"/>
      <c r="AO19" s="243"/>
      <c r="AP19" s="243"/>
      <c r="AQ19" s="243"/>
    </row>
    <row r="20" spans="1:43" s="244" customFormat="1" x14ac:dyDescent="0.25">
      <c r="B20" s="335" t="s">
        <v>472</v>
      </c>
      <c r="C20" s="244" t="s">
        <v>332</v>
      </c>
      <c r="D20" s="244" t="s">
        <v>253</v>
      </c>
      <c r="E20" s="244" t="s">
        <v>250</v>
      </c>
      <c r="F20" s="244" t="s">
        <v>251</v>
      </c>
      <c r="G20" s="244" t="s">
        <v>26</v>
      </c>
      <c r="H20" s="244">
        <v>45459</v>
      </c>
      <c r="L20" s="244" t="s">
        <v>252</v>
      </c>
      <c r="V20" s="318">
        <v>43733</v>
      </c>
      <c r="W20" s="244" t="s">
        <v>43</v>
      </c>
      <c r="X20" s="319">
        <v>5</v>
      </c>
      <c r="Y20" s="244" t="s">
        <v>436</v>
      </c>
      <c r="Z20" s="326"/>
      <c r="AA20" s="428"/>
      <c r="AB20" s="397"/>
      <c r="AC20" s="397"/>
      <c r="AD20" s="417"/>
      <c r="AE20" s="318"/>
      <c r="AF20" s="325"/>
      <c r="AG20" s="402" t="s">
        <v>498</v>
      </c>
      <c r="AH20" s="402" t="s">
        <v>326</v>
      </c>
      <c r="AI20" s="268"/>
      <c r="AJ20" s="373"/>
      <c r="AK20" s="210"/>
    </row>
    <row r="21" spans="1:43" x14ac:dyDescent="0.25">
      <c r="B21" s="335" t="s">
        <v>473</v>
      </c>
      <c r="C21" s="228" t="s">
        <v>343</v>
      </c>
      <c r="D21" s="233" t="s">
        <v>253</v>
      </c>
      <c r="E21" s="233" t="s">
        <v>250</v>
      </c>
      <c r="F21" s="233" t="s">
        <v>251</v>
      </c>
      <c r="G21" s="233" t="s">
        <v>26</v>
      </c>
      <c r="H21" s="233">
        <v>45459</v>
      </c>
      <c r="L21" s="233" t="s">
        <v>252</v>
      </c>
      <c r="V21" s="235">
        <v>43733</v>
      </c>
      <c r="W21" s="232" t="s">
        <v>43</v>
      </c>
      <c r="X21" s="236">
        <v>5</v>
      </c>
      <c r="Y21" s="232" t="s">
        <v>423</v>
      </c>
      <c r="Z21" s="314"/>
      <c r="AA21" s="237">
        <v>2100</v>
      </c>
      <c r="AB21" s="238" t="s">
        <v>368</v>
      </c>
      <c r="AC21" s="316" t="s">
        <v>403</v>
      </c>
      <c r="AD21" s="314" t="s">
        <v>341</v>
      </c>
      <c r="AE21" s="316"/>
      <c r="AF21" s="237"/>
      <c r="AG21" s="398" t="s">
        <v>326</v>
      </c>
      <c r="AH21" s="398" t="s">
        <v>498</v>
      </c>
      <c r="AI21" s="314"/>
      <c r="AJ21" s="315"/>
      <c r="AK21" s="210"/>
      <c r="AL21" s="243"/>
      <c r="AM21" s="243"/>
      <c r="AN21" s="243"/>
      <c r="AO21" s="243"/>
      <c r="AP21" s="243"/>
      <c r="AQ21" s="243"/>
    </row>
    <row r="22" spans="1:43" s="244" customFormat="1" x14ac:dyDescent="0.25">
      <c r="A22" s="324"/>
      <c r="B22" s="335" t="s">
        <v>474</v>
      </c>
      <c r="C22" s="244" t="s">
        <v>333</v>
      </c>
      <c r="V22" s="318"/>
      <c r="X22" s="319">
        <v>5</v>
      </c>
      <c r="Y22" s="244" t="s">
        <v>414</v>
      </c>
      <c r="Z22" s="326"/>
      <c r="AA22" s="428"/>
      <c r="AB22" s="397"/>
      <c r="AC22" s="397"/>
      <c r="AD22" s="417"/>
      <c r="AE22" s="267"/>
      <c r="AF22" s="325"/>
      <c r="AG22" s="402" t="s">
        <v>498</v>
      </c>
      <c r="AH22" s="402" t="s">
        <v>326</v>
      </c>
      <c r="AI22" s="268"/>
      <c r="AJ22" s="373"/>
      <c r="AK22" s="210"/>
    </row>
    <row r="23" spans="1:43" ht="57.75" customHeight="1" x14ac:dyDescent="0.25">
      <c r="A23" s="231"/>
      <c r="B23" s="335" t="s">
        <v>475</v>
      </c>
      <c r="C23" s="228" t="s">
        <v>335</v>
      </c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67"/>
      <c r="W23" s="228"/>
      <c r="X23" s="266">
        <v>7</v>
      </c>
      <c r="Y23" s="228" t="s">
        <v>582</v>
      </c>
      <c r="Z23" s="285" t="s">
        <v>425</v>
      </c>
      <c r="AA23" s="353">
        <v>0</v>
      </c>
      <c r="AB23" s="332" t="s">
        <v>394</v>
      </c>
      <c r="AC23" s="332" t="s">
        <v>394</v>
      </c>
      <c r="AD23" s="332" t="s">
        <v>394</v>
      </c>
      <c r="AE23" s="268"/>
      <c r="AF23" s="251"/>
      <c r="AG23" s="398" t="s">
        <v>326</v>
      </c>
      <c r="AH23" s="398" t="s">
        <v>506</v>
      </c>
      <c r="AI23" s="285"/>
      <c r="AJ23" s="323"/>
      <c r="AK23" s="414" t="s">
        <v>514</v>
      </c>
      <c r="AL23" s="243"/>
      <c r="AM23" s="243"/>
      <c r="AN23" s="243"/>
      <c r="AO23" s="243"/>
      <c r="AP23" s="243"/>
      <c r="AQ23" s="243"/>
    </row>
    <row r="24" spans="1:43" s="244" customFormat="1" ht="33.75" customHeight="1" x14ac:dyDescent="0.25">
      <c r="B24" s="335" t="s">
        <v>476</v>
      </c>
      <c r="C24" s="380" t="s">
        <v>106</v>
      </c>
      <c r="D24" s="380" t="s">
        <v>254</v>
      </c>
      <c r="E24" s="380" t="s">
        <v>255</v>
      </c>
      <c r="F24" s="380" t="s">
        <v>256</v>
      </c>
      <c r="G24" s="380" t="s">
        <v>26</v>
      </c>
      <c r="H24" s="380">
        <v>45315</v>
      </c>
      <c r="I24" s="380"/>
      <c r="J24" s="380"/>
      <c r="K24" s="380"/>
      <c r="L24" s="380" t="s">
        <v>257</v>
      </c>
      <c r="M24" s="380"/>
      <c r="N24" s="380"/>
      <c r="O24" s="380"/>
      <c r="P24" s="380"/>
      <c r="Q24" s="380"/>
      <c r="R24" s="380"/>
      <c r="S24" s="380"/>
      <c r="T24" s="380"/>
      <c r="U24" s="380"/>
      <c r="V24" s="381">
        <v>43732</v>
      </c>
      <c r="W24" s="380" t="s">
        <v>43</v>
      </c>
      <c r="X24" s="382">
        <v>5</v>
      </c>
      <c r="Y24" s="380" t="s">
        <v>509</v>
      </c>
      <c r="Z24" s="384"/>
      <c r="AA24" s="383">
        <v>1260</v>
      </c>
      <c r="AB24" s="381">
        <v>43963</v>
      </c>
      <c r="AC24" s="267"/>
      <c r="AD24" s="268"/>
      <c r="AE24" s="267"/>
      <c r="AF24" s="325"/>
      <c r="AG24" s="402" t="s">
        <v>499</v>
      </c>
      <c r="AH24" s="402" t="s">
        <v>500</v>
      </c>
      <c r="AI24" s="268"/>
      <c r="AJ24" s="329"/>
      <c r="AK24" s="414" t="s">
        <v>515</v>
      </c>
    </row>
    <row r="25" spans="1:43" x14ac:dyDescent="0.25">
      <c r="B25" s="335" t="s">
        <v>477</v>
      </c>
      <c r="C25" s="228" t="s">
        <v>258</v>
      </c>
      <c r="D25" s="233" t="s">
        <v>233</v>
      </c>
      <c r="E25" s="233" t="s">
        <v>259</v>
      </c>
      <c r="F25" s="233" t="s">
        <v>233</v>
      </c>
      <c r="G25" s="233" t="s">
        <v>26</v>
      </c>
      <c r="H25" s="233">
        <v>45434</v>
      </c>
      <c r="L25" s="233" t="s">
        <v>260</v>
      </c>
      <c r="V25" s="235">
        <v>43740</v>
      </c>
      <c r="W25" s="232" t="s">
        <v>43</v>
      </c>
      <c r="X25" s="236">
        <v>5</v>
      </c>
      <c r="Y25" s="232" t="s">
        <v>437</v>
      </c>
      <c r="Z25" s="314"/>
      <c r="AA25" s="308">
        <v>2100</v>
      </c>
      <c r="AB25" s="238" t="s">
        <v>368</v>
      </c>
      <c r="AC25" s="316" t="s">
        <v>404</v>
      </c>
      <c r="AD25" s="314" t="s">
        <v>341</v>
      </c>
      <c r="AE25" s="316"/>
      <c r="AF25" s="237"/>
      <c r="AG25" s="398" t="s">
        <v>326</v>
      </c>
      <c r="AH25" s="398" t="s">
        <v>498</v>
      </c>
      <c r="AI25" s="314"/>
      <c r="AJ25" s="315"/>
      <c r="AK25" s="210"/>
      <c r="AL25" s="243"/>
      <c r="AM25" s="243"/>
      <c r="AN25" s="243"/>
      <c r="AO25" s="243"/>
      <c r="AP25" s="243"/>
      <c r="AQ25" s="243"/>
    </row>
    <row r="26" spans="1:43" x14ac:dyDescent="0.25">
      <c r="A26" s="231"/>
      <c r="B26" s="335" t="s">
        <v>478</v>
      </c>
      <c r="C26" s="228" t="s">
        <v>175</v>
      </c>
      <c r="V26" s="235"/>
      <c r="X26" s="236">
        <v>5</v>
      </c>
      <c r="Y26" s="232" t="s">
        <v>442</v>
      </c>
      <c r="Z26" s="285" t="s">
        <v>426</v>
      </c>
      <c r="AA26" s="429"/>
      <c r="AB26" s="415" t="s">
        <v>394</v>
      </c>
      <c r="AC26" s="415" t="s">
        <v>394</v>
      </c>
      <c r="AD26" s="415" t="s">
        <v>394</v>
      </c>
      <c r="AE26" s="268"/>
      <c r="AF26" s="254"/>
      <c r="AG26" s="398" t="s">
        <v>498</v>
      </c>
      <c r="AH26" s="398" t="s">
        <v>326</v>
      </c>
      <c r="AI26" s="285"/>
      <c r="AJ26" s="323"/>
      <c r="AK26" s="210"/>
      <c r="AL26" s="243"/>
      <c r="AM26" s="243"/>
      <c r="AN26" s="243"/>
      <c r="AO26" s="243"/>
      <c r="AP26" s="243"/>
      <c r="AQ26" s="243"/>
    </row>
    <row r="27" spans="1:43" s="244" customFormat="1" ht="18" customHeight="1" x14ac:dyDescent="0.25">
      <c r="A27" s="324"/>
      <c r="B27" s="335" t="s">
        <v>479</v>
      </c>
      <c r="C27" s="380" t="s">
        <v>327</v>
      </c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0"/>
      <c r="V27" s="381"/>
      <c r="W27" s="380"/>
      <c r="X27" s="382">
        <v>5</v>
      </c>
      <c r="Y27" s="380" t="s">
        <v>420</v>
      </c>
      <c r="Z27" s="384"/>
      <c r="AA27" s="383">
        <v>2100</v>
      </c>
      <c r="AB27" s="381">
        <v>43963</v>
      </c>
      <c r="AC27" s="267"/>
      <c r="AD27" s="268"/>
      <c r="AE27" s="318"/>
      <c r="AF27" s="325"/>
      <c r="AG27" s="398" t="s">
        <v>326</v>
      </c>
      <c r="AH27" s="398" t="s">
        <v>498</v>
      </c>
      <c r="AI27" s="268"/>
      <c r="AJ27" s="329"/>
      <c r="AK27" s="396"/>
    </row>
    <row r="28" spans="1:43" ht="48" customHeight="1" x14ac:dyDescent="0.25">
      <c r="B28" s="335" t="s">
        <v>510</v>
      </c>
      <c r="C28" s="302" t="s">
        <v>137</v>
      </c>
      <c r="D28" s="302" t="s">
        <v>267</v>
      </c>
      <c r="E28" s="302" t="s">
        <v>265</v>
      </c>
      <c r="F28" s="302" t="s">
        <v>212</v>
      </c>
      <c r="G28" s="302" t="s">
        <v>26</v>
      </c>
      <c r="H28" s="302">
        <v>45405</v>
      </c>
      <c r="I28" s="302"/>
      <c r="J28" s="302"/>
      <c r="K28" s="302"/>
      <c r="L28" s="302" t="s">
        <v>266</v>
      </c>
      <c r="M28" s="302"/>
      <c r="N28" s="302"/>
      <c r="O28" s="302"/>
      <c r="P28" s="302"/>
      <c r="Q28" s="302"/>
      <c r="R28" s="302"/>
      <c r="S28" s="302"/>
      <c r="T28" s="302"/>
      <c r="U28" s="302"/>
      <c r="V28" s="464">
        <v>43762</v>
      </c>
      <c r="W28" s="302" t="s">
        <v>43</v>
      </c>
      <c r="X28" s="285">
        <v>5</v>
      </c>
      <c r="Y28" s="469" t="s">
        <v>585</v>
      </c>
      <c r="Z28" s="276" t="s">
        <v>427</v>
      </c>
      <c r="AA28" s="353">
        <v>0</v>
      </c>
      <c r="AB28" s="332" t="s">
        <v>394</v>
      </c>
      <c r="AC28" s="465" t="s">
        <v>405</v>
      </c>
      <c r="AD28" s="332" t="s">
        <v>394</v>
      </c>
      <c r="AE28" s="314"/>
      <c r="AF28" s="353"/>
      <c r="AG28" s="401" t="s">
        <v>326</v>
      </c>
      <c r="AH28" s="401" t="s">
        <v>498</v>
      </c>
      <c r="AI28" s="276"/>
      <c r="AJ28" s="323"/>
      <c r="AK28" s="416" t="s">
        <v>516</v>
      </c>
      <c r="AL28" s="249"/>
      <c r="AM28" s="243"/>
      <c r="AN28" s="243"/>
      <c r="AO28" s="243"/>
      <c r="AP28" s="243"/>
      <c r="AQ28" s="243"/>
    </row>
    <row r="29" spans="1:43" s="244" customFormat="1" ht="27" customHeight="1" x14ac:dyDescent="0.25">
      <c r="B29" s="335" t="s">
        <v>511</v>
      </c>
      <c r="C29" s="228" t="s">
        <v>140</v>
      </c>
      <c r="D29" s="228" t="s">
        <v>267</v>
      </c>
      <c r="E29" s="228" t="s">
        <v>268</v>
      </c>
      <c r="F29" s="228" t="s">
        <v>212</v>
      </c>
      <c r="G29" s="228" t="s">
        <v>26</v>
      </c>
      <c r="H29" s="228">
        <v>45406</v>
      </c>
      <c r="I29" s="228"/>
      <c r="J29" s="220"/>
      <c r="K29" s="228"/>
      <c r="L29" s="228" t="s">
        <v>269</v>
      </c>
      <c r="M29" s="228"/>
      <c r="N29" s="228"/>
      <c r="O29" s="228"/>
      <c r="P29" s="228"/>
      <c r="Q29" s="228"/>
      <c r="R29" s="228"/>
      <c r="S29" s="228"/>
      <c r="T29" s="228"/>
      <c r="U29" s="228"/>
      <c r="V29" s="267">
        <v>43757</v>
      </c>
      <c r="W29" s="228" t="s">
        <v>43</v>
      </c>
      <c r="X29" s="266">
        <v>5</v>
      </c>
      <c r="Y29" s="470" t="s">
        <v>580</v>
      </c>
      <c r="Z29" s="276" t="s">
        <v>427</v>
      </c>
      <c r="AA29" s="353">
        <v>0</v>
      </c>
      <c r="AB29" s="332" t="s">
        <v>394</v>
      </c>
      <c r="AC29" s="332" t="s">
        <v>394</v>
      </c>
      <c r="AD29" s="332" t="s">
        <v>394</v>
      </c>
      <c r="AE29" s="326"/>
      <c r="AF29" s="327"/>
      <c r="AG29" s="399" t="s">
        <v>326</v>
      </c>
      <c r="AH29" s="399" t="s">
        <v>498</v>
      </c>
      <c r="AI29" s="266"/>
      <c r="AJ29" s="323"/>
      <c r="AK29" s="396" t="s">
        <v>512</v>
      </c>
    </row>
    <row r="30" spans="1:43" x14ac:dyDescent="0.25">
      <c r="A30" s="231"/>
      <c r="B30" s="335" t="s">
        <v>480</v>
      </c>
      <c r="C30" s="380" t="s">
        <v>112</v>
      </c>
      <c r="D30" s="380"/>
      <c r="E30" s="380"/>
      <c r="F30" s="380"/>
      <c r="G30" s="380"/>
      <c r="H30" s="380"/>
      <c r="I30" s="380"/>
      <c r="J30" s="380"/>
      <c r="K30" s="380"/>
      <c r="L30" s="380"/>
      <c r="M30" s="380"/>
      <c r="N30" s="380"/>
      <c r="O30" s="380"/>
      <c r="P30" s="380"/>
      <c r="Q30" s="380"/>
      <c r="R30" s="380"/>
      <c r="S30" s="380"/>
      <c r="T30" s="380"/>
      <c r="U30" s="380"/>
      <c r="V30" s="381"/>
      <c r="W30" s="380"/>
      <c r="X30" s="382">
        <v>5</v>
      </c>
      <c r="Y30" s="380" t="s">
        <v>421</v>
      </c>
      <c r="Z30" s="382"/>
      <c r="AA30" s="369">
        <v>2100</v>
      </c>
      <c r="AB30" s="381">
        <v>43963</v>
      </c>
      <c r="AC30" s="381"/>
      <c r="AD30" s="463">
        <v>1650</v>
      </c>
      <c r="AE30" s="267"/>
      <c r="AF30" s="251"/>
      <c r="AG30" s="398" t="s">
        <v>326</v>
      </c>
      <c r="AH30" s="398" t="s">
        <v>498</v>
      </c>
      <c r="AI30" s="266"/>
      <c r="AJ30" s="255"/>
      <c r="AK30" s="396"/>
      <c r="AL30" s="243"/>
      <c r="AM30" s="243"/>
      <c r="AN30" s="243"/>
      <c r="AO30" s="243"/>
      <c r="AP30" s="243"/>
      <c r="AQ30" s="243"/>
    </row>
    <row r="31" spans="1:43" s="244" customFormat="1" ht="29.25" customHeight="1" x14ac:dyDescent="0.25">
      <c r="B31" s="335" t="s">
        <v>481</v>
      </c>
      <c r="C31" s="228" t="s">
        <v>97</v>
      </c>
      <c r="D31" s="228" t="s">
        <v>267</v>
      </c>
      <c r="E31" s="228" t="s">
        <v>270</v>
      </c>
      <c r="F31" s="228" t="s">
        <v>212</v>
      </c>
      <c r="G31" s="228" t="s">
        <v>26</v>
      </c>
      <c r="H31" s="228">
        <v>45410</v>
      </c>
      <c r="I31" s="228"/>
      <c r="J31" s="228"/>
      <c r="K31" s="228"/>
      <c r="L31" s="228" t="s">
        <v>271</v>
      </c>
      <c r="M31" s="228"/>
      <c r="N31" s="228"/>
      <c r="O31" s="228"/>
      <c r="P31" s="228"/>
      <c r="Q31" s="228"/>
      <c r="R31" s="228"/>
      <c r="S31" s="228"/>
      <c r="T31" s="228"/>
      <c r="U31" s="228"/>
      <c r="V31" s="267">
        <v>43749</v>
      </c>
      <c r="W31" s="228" t="s">
        <v>43</v>
      </c>
      <c r="X31" s="266">
        <v>5</v>
      </c>
      <c r="Y31" s="470" t="s">
        <v>581</v>
      </c>
      <c r="Z31" s="276" t="s">
        <v>427</v>
      </c>
      <c r="AA31" s="353"/>
      <c r="AB31" s="332" t="s">
        <v>394</v>
      </c>
      <c r="AC31" s="332" t="s">
        <v>394</v>
      </c>
      <c r="AD31" s="332" t="s">
        <v>394</v>
      </c>
      <c r="AE31" s="326"/>
      <c r="AF31" s="327"/>
      <c r="AG31" s="399" t="s">
        <v>326</v>
      </c>
      <c r="AH31" s="322"/>
      <c r="AI31" s="266"/>
      <c r="AJ31" s="323"/>
      <c r="AK31" s="412" t="s">
        <v>504</v>
      </c>
    </row>
    <row r="32" spans="1:43" x14ac:dyDescent="0.25">
      <c r="B32" s="335" t="s">
        <v>482</v>
      </c>
      <c r="C32" s="228" t="s">
        <v>133</v>
      </c>
      <c r="D32" s="233" t="s">
        <v>45</v>
      </c>
      <c r="E32" s="233" t="s">
        <v>274</v>
      </c>
      <c r="F32" s="233" t="s">
        <v>47</v>
      </c>
      <c r="G32" s="233" t="s">
        <v>26</v>
      </c>
      <c r="H32" s="233">
        <v>45409</v>
      </c>
      <c r="L32" s="233" t="s">
        <v>275</v>
      </c>
      <c r="V32" s="235">
        <v>43734</v>
      </c>
      <c r="W32" s="232" t="s">
        <v>43</v>
      </c>
      <c r="X32" s="236">
        <v>5</v>
      </c>
      <c r="Y32" s="232" t="s">
        <v>415</v>
      </c>
      <c r="Z32" s="268"/>
      <c r="AA32" s="428">
        <v>0</v>
      </c>
      <c r="AB32" s="397"/>
      <c r="AC32" s="397"/>
      <c r="AD32" s="417"/>
      <c r="AE32" s="267"/>
      <c r="AF32" s="248"/>
      <c r="AG32" s="400" t="s">
        <v>498</v>
      </c>
      <c r="AH32" s="400" t="s">
        <v>326</v>
      </c>
      <c r="AI32" s="268"/>
      <c r="AJ32" s="241"/>
      <c r="AK32" s="210"/>
      <c r="AL32" s="243"/>
      <c r="AM32" s="243"/>
      <c r="AN32" s="243"/>
      <c r="AO32" s="243"/>
      <c r="AP32" s="243"/>
      <c r="AQ32" s="243"/>
    </row>
    <row r="33" spans="1:43" s="244" customFormat="1" ht="39" x14ac:dyDescent="0.25">
      <c r="A33" s="324"/>
      <c r="B33" s="335" t="s">
        <v>483</v>
      </c>
      <c r="C33" s="228" t="s">
        <v>127</v>
      </c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67"/>
      <c r="W33" s="228"/>
      <c r="X33" s="266">
        <v>6</v>
      </c>
      <c r="Y33" s="228" t="s">
        <v>422</v>
      </c>
      <c r="Z33" s="268"/>
      <c r="AA33" s="353">
        <v>2520</v>
      </c>
      <c r="AB33" s="466" t="s">
        <v>424</v>
      </c>
      <c r="AC33" s="467" t="s">
        <v>407</v>
      </c>
      <c r="AD33" s="268" t="s">
        <v>342</v>
      </c>
      <c r="AE33" s="318"/>
      <c r="AF33" s="327"/>
      <c r="AG33" s="399" t="s">
        <v>497</v>
      </c>
      <c r="AH33" s="399" t="s">
        <v>498</v>
      </c>
      <c r="AI33" s="268"/>
      <c r="AJ33" s="329"/>
      <c r="AK33" s="419" t="s">
        <v>507</v>
      </c>
    </row>
    <row r="34" spans="1:43" x14ac:dyDescent="0.25">
      <c r="B34" s="336" t="s">
        <v>484</v>
      </c>
      <c r="C34" s="228" t="s">
        <v>331</v>
      </c>
      <c r="D34" s="244" t="s">
        <v>253</v>
      </c>
      <c r="E34" s="244" t="s">
        <v>272</v>
      </c>
      <c r="F34" s="244" t="s">
        <v>47</v>
      </c>
      <c r="G34" s="244" t="s">
        <v>26</v>
      </c>
      <c r="H34" s="244">
        <v>45429</v>
      </c>
      <c r="I34" s="244"/>
      <c r="J34" s="244"/>
      <c r="K34" s="244"/>
      <c r="L34" s="244" t="s">
        <v>273</v>
      </c>
      <c r="V34" s="235">
        <v>43731</v>
      </c>
      <c r="W34" s="232" t="s">
        <v>43</v>
      </c>
      <c r="X34" s="236">
        <v>5</v>
      </c>
      <c r="Y34" s="232" t="s">
        <v>416</v>
      </c>
      <c r="Z34" s="268"/>
      <c r="AA34" s="428"/>
      <c r="AB34" s="397"/>
      <c r="AC34" s="397"/>
      <c r="AD34" s="417"/>
      <c r="AE34" s="267"/>
      <c r="AF34" s="248"/>
      <c r="AG34" s="400" t="s">
        <v>498</v>
      </c>
      <c r="AH34" s="400" t="s">
        <v>326</v>
      </c>
      <c r="AI34" s="268"/>
      <c r="AJ34" s="255"/>
      <c r="AK34" s="210"/>
      <c r="AL34" s="243"/>
      <c r="AM34" s="243"/>
      <c r="AN34" s="243"/>
      <c r="AO34" s="243"/>
      <c r="AP34" s="243"/>
      <c r="AQ34" s="243"/>
    </row>
    <row r="35" spans="1:43" s="244" customFormat="1" x14ac:dyDescent="0.25">
      <c r="B35" s="335" t="s">
        <v>485</v>
      </c>
      <c r="C35" s="244" t="s">
        <v>172</v>
      </c>
      <c r="D35" s="244" t="s">
        <v>240</v>
      </c>
      <c r="E35" s="244" t="s">
        <v>276</v>
      </c>
      <c r="F35" s="244" t="s">
        <v>240</v>
      </c>
      <c r="G35" s="244" t="s">
        <v>26</v>
      </c>
      <c r="H35" s="244">
        <v>43147</v>
      </c>
      <c r="L35" s="244" t="s">
        <v>277</v>
      </c>
      <c r="V35" s="318">
        <v>43760</v>
      </c>
      <c r="W35" s="244" t="s">
        <v>43</v>
      </c>
      <c r="X35" s="319">
        <v>5</v>
      </c>
      <c r="Y35" s="244" t="s">
        <v>417</v>
      </c>
      <c r="Z35" s="326"/>
      <c r="AA35" s="428"/>
      <c r="AB35" s="397"/>
      <c r="AC35" s="397"/>
      <c r="AD35" s="417"/>
      <c r="AE35" s="318"/>
      <c r="AF35" s="325"/>
      <c r="AG35" s="402" t="s">
        <v>498</v>
      </c>
      <c r="AH35" s="402" t="s">
        <v>326</v>
      </c>
      <c r="AI35" s="268"/>
      <c r="AJ35" s="329"/>
      <c r="AK35" s="210"/>
    </row>
    <row r="36" spans="1:43" x14ac:dyDescent="0.25">
      <c r="B36" s="335" t="s">
        <v>486</v>
      </c>
      <c r="C36" s="228" t="s">
        <v>103</v>
      </c>
      <c r="D36" s="233" t="s">
        <v>261</v>
      </c>
      <c r="E36" s="233" t="s">
        <v>262</v>
      </c>
      <c r="F36" s="233" t="s">
        <v>263</v>
      </c>
      <c r="G36" s="233" t="s">
        <v>26</v>
      </c>
      <c r="H36" s="233">
        <v>45373</v>
      </c>
      <c r="L36" s="233" t="s">
        <v>264</v>
      </c>
      <c r="V36" s="235">
        <v>43733</v>
      </c>
      <c r="W36" s="232" t="s">
        <v>43</v>
      </c>
      <c r="X36" s="236">
        <v>5</v>
      </c>
      <c r="Y36" s="232" t="s">
        <v>508</v>
      </c>
      <c r="Z36" s="268"/>
      <c r="AA36" s="428"/>
      <c r="AB36" s="397"/>
      <c r="AC36" s="397"/>
      <c r="AD36" s="417"/>
      <c r="AE36" s="267"/>
      <c r="AF36" s="248"/>
      <c r="AG36" s="400" t="s">
        <v>498</v>
      </c>
      <c r="AH36" s="400" t="s">
        <v>326</v>
      </c>
      <c r="AI36" s="268"/>
      <c r="AJ36" s="241"/>
      <c r="AK36" s="210"/>
      <c r="AL36" s="243"/>
      <c r="AM36" s="243"/>
      <c r="AN36" s="243"/>
      <c r="AO36" s="243"/>
      <c r="AP36" s="243"/>
      <c r="AQ36" s="243"/>
    </row>
    <row r="37" spans="1:43" s="244" customFormat="1" ht="34.5" x14ac:dyDescent="0.25">
      <c r="A37" s="324"/>
      <c r="B37" s="335" t="s">
        <v>487</v>
      </c>
      <c r="C37" s="228" t="s">
        <v>123</v>
      </c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67"/>
      <c r="W37" s="228"/>
      <c r="X37" s="266">
        <v>5</v>
      </c>
      <c r="Y37" s="228" t="s">
        <v>584</v>
      </c>
      <c r="Z37" s="268"/>
      <c r="AA37" s="355">
        <v>2100</v>
      </c>
      <c r="AB37" s="466" t="s">
        <v>440</v>
      </c>
      <c r="AC37" s="467"/>
      <c r="AD37" s="268"/>
      <c r="AE37" s="318"/>
      <c r="AF37" s="355"/>
      <c r="AG37" s="403" t="s">
        <v>499</v>
      </c>
      <c r="AH37" s="403" t="s">
        <v>500</v>
      </c>
      <c r="AI37" s="268"/>
      <c r="AJ37" s="328"/>
      <c r="AK37" s="419" t="s">
        <v>517</v>
      </c>
    </row>
    <row r="38" spans="1:43" x14ac:dyDescent="0.25">
      <c r="B38" s="336" t="s">
        <v>408</v>
      </c>
      <c r="C38" s="228" t="s">
        <v>278</v>
      </c>
      <c r="D38" s="233" t="s">
        <v>298</v>
      </c>
      <c r="E38" s="233" t="s">
        <v>290</v>
      </c>
      <c r="F38" s="233" t="s">
        <v>212</v>
      </c>
      <c r="G38" s="233" t="s">
        <v>26</v>
      </c>
      <c r="H38" s="233">
        <v>45424</v>
      </c>
      <c r="L38" s="233" t="s">
        <v>291</v>
      </c>
      <c r="V38" s="235">
        <v>43683</v>
      </c>
      <c r="W38" s="232" t="s">
        <v>49</v>
      </c>
      <c r="X38" s="236">
        <v>1</v>
      </c>
      <c r="Y38" s="250" t="s">
        <v>292</v>
      </c>
      <c r="Z38" s="314"/>
      <c r="AA38" s="237">
        <v>420</v>
      </c>
      <c r="AB38" s="238" t="s">
        <v>368</v>
      </c>
      <c r="AC38" s="316"/>
      <c r="AD38" s="314" t="s">
        <v>341</v>
      </c>
      <c r="AE38" s="316"/>
      <c r="AF38" s="237"/>
      <c r="AG38" s="398" t="s">
        <v>506</v>
      </c>
      <c r="AH38" s="398" t="s">
        <v>498</v>
      </c>
      <c r="AI38" s="314"/>
      <c r="AJ38" s="239"/>
      <c r="AK38" s="210"/>
      <c r="AL38" s="243"/>
      <c r="AM38" s="243"/>
      <c r="AN38" s="243"/>
      <c r="AO38" s="243"/>
      <c r="AP38" s="243"/>
      <c r="AQ38" s="243"/>
    </row>
    <row r="39" spans="1:43" s="244" customFormat="1" ht="63" customHeight="1" x14ac:dyDescent="0.25">
      <c r="B39" s="335" t="s">
        <v>488</v>
      </c>
      <c r="C39" s="380" t="s">
        <v>124</v>
      </c>
      <c r="D39" s="380" t="s">
        <v>279</v>
      </c>
      <c r="E39" s="380" t="s">
        <v>280</v>
      </c>
      <c r="F39" s="380" t="s">
        <v>279</v>
      </c>
      <c r="G39" s="380" t="s">
        <v>26</v>
      </c>
      <c r="H39" s="380">
        <v>45424</v>
      </c>
      <c r="I39" s="380"/>
      <c r="J39" s="380"/>
      <c r="K39" s="380"/>
      <c r="L39" s="380" t="s">
        <v>281</v>
      </c>
      <c r="M39" s="380"/>
      <c r="N39" s="380"/>
      <c r="O39" s="380"/>
      <c r="P39" s="380"/>
      <c r="Q39" s="380"/>
      <c r="R39" s="380"/>
      <c r="S39" s="380"/>
      <c r="T39" s="380"/>
      <c r="U39" s="380"/>
      <c r="V39" s="381">
        <v>43732</v>
      </c>
      <c r="W39" s="380" t="s">
        <v>43</v>
      </c>
      <c r="X39" s="382">
        <v>5</v>
      </c>
      <c r="Y39" s="380" t="s">
        <v>586</v>
      </c>
      <c r="Z39" s="384"/>
      <c r="AA39" s="383">
        <v>1680</v>
      </c>
      <c r="AB39" s="384" t="s">
        <v>324</v>
      </c>
      <c r="AC39" s="381"/>
      <c r="AD39" s="314" t="s">
        <v>341</v>
      </c>
      <c r="AE39" s="318"/>
      <c r="AF39" s="325"/>
      <c r="AG39" s="402" t="s">
        <v>505</v>
      </c>
      <c r="AH39" s="402" t="s">
        <v>506</v>
      </c>
      <c r="AI39" s="268"/>
      <c r="AJ39" s="329"/>
      <c r="AK39" s="396" t="s">
        <v>518</v>
      </c>
    </row>
    <row r="40" spans="1:43" ht="34.5" x14ac:dyDescent="0.25">
      <c r="A40" s="231"/>
      <c r="B40" s="335" t="s">
        <v>519</v>
      </c>
      <c r="C40" s="228" t="s">
        <v>336</v>
      </c>
      <c r="P40" s="233"/>
      <c r="Q40" s="233"/>
      <c r="R40" s="233"/>
      <c r="S40" s="233"/>
      <c r="T40" s="233"/>
      <c r="U40" s="233"/>
      <c r="V40" s="240"/>
      <c r="W40" s="233"/>
      <c r="X40" s="236">
        <v>5</v>
      </c>
      <c r="Y40" s="340" t="s">
        <v>438</v>
      </c>
      <c r="Z40" s="266" t="s">
        <v>429</v>
      </c>
      <c r="AA40" s="420"/>
      <c r="AB40" s="415" t="s">
        <v>394</v>
      </c>
      <c r="AC40" s="415" t="s">
        <v>394</v>
      </c>
      <c r="AD40" s="415" t="s">
        <v>394</v>
      </c>
      <c r="AE40" s="268"/>
      <c r="AF40" s="251"/>
      <c r="AG40" s="398" t="s">
        <v>498</v>
      </c>
      <c r="AH40" s="398" t="s">
        <v>326</v>
      </c>
      <c r="AI40" s="266"/>
      <c r="AJ40" s="323"/>
      <c r="AK40" s="210" t="s">
        <v>494</v>
      </c>
      <c r="AL40" s="243"/>
      <c r="AM40" s="243"/>
      <c r="AN40" s="243"/>
      <c r="AO40" s="243"/>
      <c r="AP40" s="243"/>
      <c r="AQ40" s="243"/>
    </row>
    <row r="41" spans="1:43" s="244" customFormat="1" x14ac:dyDescent="0.25">
      <c r="B41" s="335" t="s">
        <v>489</v>
      </c>
      <c r="C41" s="244" t="s">
        <v>282</v>
      </c>
      <c r="D41" s="244" t="s">
        <v>267</v>
      </c>
      <c r="E41" s="244" t="s">
        <v>283</v>
      </c>
      <c r="F41" s="244" t="s">
        <v>263</v>
      </c>
      <c r="G41" s="244" t="s">
        <v>26</v>
      </c>
      <c r="H41" s="244">
        <v>45373</v>
      </c>
      <c r="L41" s="244" t="s">
        <v>284</v>
      </c>
      <c r="V41" s="318">
        <v>43727</v>
      </c>
      <c r="W41" s="244" t="s">
        <v>43</v>
      </c>
      <c r="X41" s="319">
        <v>10</v>
      </c>
      <c r="Y41" s="244" t="s">
        <v>412</v>
      </c>
      <c r="Z41" s="322"/>
      <c r="AA41" s="320">
        <v>4200</v>
      </c>
      <c r="AB41" s="321" t="s">
        <v>368</v>
      </c>
      <c r="AC41" s="321" t="s">
        <v>406</v>
      </c>
      <c r="AD41" s="314" t="s">
        <v>341</v>
      </c>
      <c r="AE41" s="321"/>
      <c r="AF41" s="320"/>
      <c r="AG41" s="399" t="s">
        <v>496</v>
      </c>
      <c r="AH41" s="322"/>
      <c r="AI41" s="314"/>
      <c r="AJ41" s="323"/>
      <c r="AK41" s="210"/>
    </row>
    <row r="42" spans="1:43" x14ac:dyDescent="0.25">
      <c r="B42" s="335" t="s">
        <v>520</v>
      </c>
      <c r="C42" s="228" t="s">
        <v>173</v>
      </c>
      <c r="D42" s="233" t="s">
        <v>173</v>
      </c>
      <c r="E42" s="233" t="s">
        <v>285</v>
      </c>
      <c r="F42" s="233" t="s">
        <v>286</v>
      </c>
      <c r="G42" s="233" t="s">
        <v>287</v>
      </c>
      <c r="H42" s="233">
        <v>41017</v>
      </c>
      <c r="L42" s="233" t="s">
        <v>288</v>
      </c>
      <c r="V42" s="235">
        <v>43739</v>
      </c>
      <c r="W42" s="232" t="s">
        <v>43</v>
      </c>
      <c r="X42" s="236">
        <v>7</v>
      </c>
      <c r="Y42" s="232" t="s">
        <v>348</v>
      </c>
      <c r="Z42" s="268"/>
      <c r="AA42" s="428"/>
      <c r="AB42" s="397"/>
      <c r="AC42" s="397"/>
      <c r="AD42" s="417"/>
      <c r="AE42" s="267"/>
      <c r="AF42" s="248"/>
      <c r="AG42" s="400" t="s">
        <v>498</v>
      </c>
      <c r="AH42" s="400" t="s">
        <v>495</v>
      </c>
      <c r="AI42" s="268"/>
      <c r="AJ42" s="315"/>
      <c r="AK42" s="210"/>
      <c r="AL42" s="243"/>
      <c r="AM42" s="243"/>
      <c r="AN42" s="243"/>
      <c r="AO42" s="243"/>
      <c r="AP42" s="243"/>
      <c r="AQ42" s="243"/>
    </row>
    <row r="43" spans="1:43" s="244" customFormat="1" x14ac:dyDescent="0.25">
      <c r="B43" s="335" t="s">
        <v>490</v>
      </c>
      <c r="C43" s="244" t="s">
        <v>117</v>
      </c>
      <c r="D43" s="244" t="s">
        <v>279</v>
      </c>
      <c r="E43" s="244" t="s">
        <v>289</v>
      </c>
      <c r="F43" s="244" t="s">
        <v>279</v>
      </c>
      <c r="G43" s="244" t="s">
        <v>26</v>
      </c>
      <c r="H43" s="244">
        <v>45424</v>
      </c>
      <c r="L43" s="244" t="s">
        <v>293</v>
      </c>
      <c r="V43" s="318">
        <v>43733</v>
      </c>
      <c r="W43" s="244" t="s">
        <v>43</v>
      </c>
      <c r="X43" s="319">
        <v>5</v>
      </c>
      <c r="Y43" s="244" t="s">
        <v>439</v>
      </c>
      <c r="Z43" s="326"/>
      <c r="AA43" s="430"/>
      <c r="AB43" s="397"/>
      <c r="AC43" s="397"/>
      <c r="AD43" s="417"/>
      <c r="AE43" s="318"/>
      <c r="AF43" s="330"/>
      <c r="AG43" s="404" t="s">
        <v>498</v>
      </c>
      <c r="AH43" s="404" t="s">
        <v>326</v>
      </c>
      <c r="AI43" s="326"/>
      <c r="AJ43" s="323"/>
      <c r="AK43" s="210"/>
    </row>
    <row r="44" spans="1:43" ht="5.25" customHeight="1" x14ac:dyDescent="0.25">
      <c r="A44" s="231"/>
      <c r="B44" s="337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7"/>
      <c r="W44" s="256"/>
      <c r="X44" s="258"/>
      <c r="Y44" s="256"/>
      <c r="Z44" s="260"/>
      <c r="AA44" s="356"/>
      <c r="AB44" s="259"/>
      <c r="AC44" s="259"/>
      <c r="AD44" s="260"/>
      <c r="AE44" s="259"/>
      <c r="AF44" s="259"/>
      <c r="AG44" s="405"/>
      <c r="AH44" s="405"/>
      <c r="AI44" s="260"/>
      <c r="AJ44" s="375"/>
      <c r="AK44" s="210"/>
      <c r="AL44" s="243"/>
      <c r="AM44" s="243"/>
      <c r="AN44" s="243"/>
      <c r="AO44" s="243"/>
      <c r="AP44" s="243"/>
      <c r="AQ44" s="243"/>
    </row>
    <row r="45" spans="1:43" ht="20.25" customHeight="1" x14ac:dyDescent="0.25">
      <c r="B45" s="263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61"/>
      <c r="N45" s="222"/>
      <c r="O45" s="222"/>
      <c r="P45" s="222"/>
      <c r="Q45" s="222"/>
      <c r="R45" s="261"/>
      <c r="S45" s="222"/>
      <c r="T45" s="222"/>
      <c r="U45" s="222"/>
      <c r="V45" s="262" t="s">
        <v>177</v>
      </c>
      <c r="W45" s="262"/>
      <c r="X45" s="263"/>
      <c r="Y45" s="264" t="s">
        <v>177</v>
      </c>
      <c r="Z45" s="265"/>
      <c r="AA45" s="275">
        <f>SUBTOTAL(109,AA4:AA44)</f>
        <v>44870</v>
      </c>
      <c r="AB45" s="275"/>
      <c r="AC45" s="275"/>
      <c r="AD45" s="290"/>
      <c r="AE45" s="275"/>
      <c r="AF45" s="345"/>
      <c r="AG45" s="406"/>
      <c r="AH45" s="406"/>
      <c r="AI45" s="265"/>
      <c r="AJ45" s="376"/>
      <c r="AK45" s="210"/>
      <c r="AL45" s="243"/>
      <c r="AM45" s="243"/>
      <c r="AN45" s="243"/>
      <c r="AO45" s="243"/>
      <c r="AP45" s="243"/>
      <c r="AQ45" s="243"/>
    </row>
    <row r="46" spans="1:43" s="228" customFormat="1" ht="20.25" customHeight="1" x14ac:dyDescent="0.25">
      <c r="A46" s="227"/>
      <c r="B46" s="266"/>
      <c r="M46" s="278"/>
      <c r="R46" s="278"/>
      <c r="V46" s="267"/>
      <c r="W46" s="267"/>
      <c r="X46" s="266"/>
      <c r="Y46" s="277"/>
      <c r="Z46" s="276"/>
      <c r="AA46" s="275"/>
      <c r="AB46" s="286"/>
      <c r="AC46" s="286"/>
      <c r="AD46" s="276"/>
      <c r="AE46" s="286"/>
      <c r="AF46" s="286"/>
      <c r="AG46" s="276"/>
      <c r="AH46" s="276"/>
      <c r="AI46" s="276"/>
      <c r="AJ46" s="377"/>
      <c r="AK46" s="212"/>
    </row>
    <row r="47" spans="1:43" ht="18" customHeight="1" x14ac:dyDescent="0.25">
      <c r="A47" s="231"/>
      <c r="B47" s="354"/>
      <c r="C47" s="421" t="s">
        <v>448</v>
      </c>
      <c r="D47" s="422"/>
      <c r="E47" s="422"/>
      <c r="F47" s="422"/>
      <c r="G47" s="422"/>
      <c r="H47" s="422"/>
      <c r="I47" s="422"/>
      <c r="J47" s="422"/>
      <c r="K47" s="422"/>
      <c r="L47" s="422"/>
      <c r="M47" s="423"/>
      <c r="N47" s="422"/>
      <c r="O47" s="422"/>
      <c r="P47" s="422"/>
      <c r="Q47" s="422"/>
      <c r="R47" s="423"/>
      <c r="S47" s="422"/>
      <c r="T47" s="422"/>
      <c r="U47" s="422"/>
      <c r="V47" s="424"/>
      <c r="W47" s="424"/>
      <c r="X47" s="425"/>
      <c r="Y47" s="347" t="s">
        <v>579</v>
      </c>
      <c r="Z47" s="342"/>
      <c r="AA47" s="348"/>
      <c r="AB47" s="341"/>
      <c r="AC47" s="341"/>
      <c r="AD47" s="342"/>
      <c r="AE47" s="341"/>
      <c r="AF47" s="348"/>
      <c r="AG47" s="407"/>
      <c r="AH47" s="407"/>
      <c r="AI47" s="342"/>
      <c r="AJ47" s="374"/>
      <c r="AK47" s="210"/>
      <c r="AL47" s="243"/>
      <c r="AM47" s="243"/>
      <c r="AN47" s="243"/>
      <c r="AO47" s="243"/>
      <c r="AP47" s="243"/>
      <c r="AQ47" s="243"/>
    </row>
    <row r="48" spans="1:43" ht="20.25" customHeight="1" x14ac:dyDescent="0.25">
      <c r="A48" s="231"/>
      <c r="B48" s="354"/>
      <c r="C48" s="349" t="s">
        <v>444</v>
      </c>
      <c r="M48" s="245"/>
      <c r="R48" s="246"/>
      <c r="V48" s="235"/>
      <c r="W48" s="235"/>
      <c r="X48" s="346"/>
      <c r="Y48" s="347"/>
      <c r="Z48" s="342"/>
      <c r="AA48" s="348"/>
      <c r="AB48" s="341"/>
      <c r="AC48" s="341"/>
      <c r="AD48" s="342"/>
      <c r="AE48" s="341"/>
      <c r="AF48" s="348"/>
      <c r="AG48" s="407"/>
      <c r="AH48" s="407"/>
      <c r="AI48" s="342"/>
      <c r="AJ48" s="374"/>
      <c r="AK48" s="210"/>
      <c r="AL48" s="243"/>
      <c r="AM48" s="243"/>
      <c r="AN48" s="243"/>
      <c r="AO48" s="243"/>
      <c r="AP48" s="243"/>
      <c r="AQ48" s="243"/>
    </row>
    <row r="49" spans="1:43" ht="20.25" customHeight="1" x14ac:dyDescent="0.25">
      <c r="A49" s="231"/>
      <c r="B49" s="266"/>
      <c r="C49" s="357" t="s">
        <v>445</v>
      </c>
      <c r="M49" s="245"/>
      <c r="R49" s="246"/>
      <c r="V49" s="235"/>
      <c r="W49" s="235"/>
      <c r="Y49" s="347"/>
      <c r="Z49" s="249"/>
      <c r="AA49" s="348"/>
      <c r="AB49" s="309"/>
      <c r="AC49" s="309"/>
      <c r="AD49" s="249"/>
      <c r="AE49" s="309"/>
      <c r="AF49" s="348"/>
      <c r="AG49" s="407"/>
      <c r="AH49" s="407"/>
      <c r="AI49" s="249"/>
      <c r="AJ49" s="372"/>
      <c r="AK49" s="210"/>
      <c r="AL49" s="243"/>
      <c r="AM49" s="243"/>
      <c r="AN49" s="243"/>
      <c r="AO49" s="243"/>
      <c r="AP49" s="243"/>
      <c r="AQ49" s="243"/>
    </row>
    <row r="50" spans="1:43" ht="20.25" customHeight="1" x14ac:dyDescent="0.25">
      <c r="A50" s="231"/>
      <c r="B50" s="266"/>
      <c r="C50" s="349" t="s">
        <v>446</v>
      </c>
      <c r="M50" s="245"/>
      <c r="R50" s="246"/>
      <c r="V50" s="235"/>
      <c r="W50" s="235"/>
      <c r="Y50" s="347"/>
      <c r="Z50" s="249"/>
      <c r="AA50" s="348"/>
      <c r="AB50" s="309"/>
      <c r="AC50" s="309"/>
      <c r="AD50" s="249"/>
      <c r="AE50" s="309"/>
      <c r="AF50" s="348"/>
      <c r="AG50" s="407"/>
      <c r="AH50" s="407"/>
      <c r="AI50" s="249"/>
      <c r="AJ50" s="372"/>
      <c r="AK50" s="210"/>
      <c r="AL50" s="243"/>
      <c r="AM50" s="243"/>
      <c r="AN50" s="243"/>
      <c r="AO50" s="243"/>
      <c r="AP50" s="243"/>
      <c r="AQ50" s="243"/>
    </row>
    <row r="51" spans="1:43" ht="20.25" customHeight="1" x14ac:dyDescent="0.25">
      <c r="A51" s="231"/>
      <c r="B51" s="266"/>
      <c r="C51" s="358" t="s">
        <v>447</v>
      </c>
      <c r="M51" s="245"/>
      <c r="R51" s="246"/>
      <c r="V51" s="235"/>
      <c r="W51" s="235"/>
      <c r="Y51" s="347"/>
      <c r="Z51" s="249"/>
      <c r="AA51" s="348"/>
      <c r="AB51" s="309"/>
      <c r="AC51" s="309"/>
      <c r="AD51" s="249"/>
      <c r="AE51" s="309"/>
      <c r="AF51" s="348"/>
      <c r="AG51" s="407"/>
      <c r="AH51" s="407"/>
      <c r="AI51" s="249"/>
      <c r="AJ51" s="372"/>
      <c r="AK51" s="210"/>
      <c r="AL51" s="243"/>
      <c r="AM51" s="243"/>
      <c r="AN51" s="243"/>
      <c r="AO51" s="243"/>
      <c r="AP51" s="243"/>
      <c r="AQ51" s="243"/>
    </row>
    <row r="52" spans="1:43" s="228" customFormat="1" ht="8.25" customHeight="1" thickBot="1" x14ac:dyDescent="0.3">
      <c r="A52" s="227"/>
      <c r="B52" s="266"/>
      <c r="M52" s="278"/>
      <c r="R52" s="278"/>
      <c r="V52" s="267"/>
      <c r="W52" s="267"/>
      <c r="X52" s="266"/>
      <c r="Y52" s="277"/>
      <c r="Z52" s="276"/>
      <c r="AA52" s="275"/>
      <c r="AB52" s="286"/>
      <c r="AC52" s="286"/>
      <c r="AD52" s="276"/>
      <c r="AE52" s="286"/>
      <c r="AF52" s="275"/>
      <c r="AG52" s="290"/>
      <c r="AH52" s="290"/>
      <c r="AI52" s="276"/>
      <c r="AJ52" s="377"/>
      <c r="AK52" s="210"/>
    </row>
    <row r="53" spans="1:43" x14ac:dyDescent="0.25">
      <c r="A53" s="269"/>
      <c r="B53" s="338"/>
      <c r="C53" s="270" t="s">
        <v>449</v>
      </c>
      <c r="D53" s="271"/>
      <c r="E53" s="271"/>
      <c r="F53" s="271"/>
      <c r="G53" s="271"/>
      <c r="H53" s="271"/>
      <c r="I53" s="271"/>
      <c r="J53" s="271"/>
      <c r="K53" s="271"/>
      <c r="L53" s="271"/>
      <c r="M53" s="272"/>
      <c r="N53" s="271"/>
      <c r="O53" s="271"/>
      <c r="P53" s="271"/>
      <c r="Q53" s="271"/>
      <c r="R53" s="272"/>
      <c r="S53" s="271"/>
      <c r="T53" s="271"/>
      <c r="U53" s="271"/>
      <c r="V53" s="273"/>
      <c r="W53" s="273"/>
      <c r="X53" s="274" t="s">
        <v>450</v>
      </c>
      <c r="Y53" s="350"/>
      <c r="Z53" s="276"/>
      <c r="AA53" s="275"/>
      <c r="AB53" s="275"/>
      <c r="AC53" s="275"/>
      <c r="AD53" s="276"/>
      <c r="AE53" s="275"/>
      <c r="AF53" s="275"/>
      <c r="AG53" s="290"/>
      <c r="AH53" s="290"/>
      <c r="AI53" s="276"/>
      <c r="AJ53" s="377"/>
      <c r="AK53" s="210"/>
      <c r="AL53" s="243"/>
      <c r="AM53" s="243"/>
      <c r="AN53" s="243"/>
      <c r="AO53" s="243"/>
      <c r="AP53" s="243"/>
      <c r="AQ53" s="243"/>
    </row>
    <row r="54" spans="1:43" x14ac:dyDescent="0.25">
      <c r="A54" s="231"/>
      <c r="B54" s="334"/>
      <c r="C54" s="279" t="s">
        <v>374</v>
      </c>
      <c r="D54" s="280"/>
      <c r="E54" s="280"/>
      <c r="F54" s="280"/>
      <c r="G54" s="280"/>
      <c r="H54" s="280"/>
      <c r="I54" s="280"/>
      <c r="J54" s="280"/>
      <c r="K54" s="280"/>
      <c r="L54" s="280"/>
      <c r="M54" s="281"/>
      <c r="N54" s="280"/>
      <c r="O54" s="280"/>
      <c r="P54" s="282"/>
      <c r="Q54" s="282"/>
      <c r="R54" s="283"/>
      <c r="S54" s="282"/>
      <c r="T54" s="282"/>
      <c r="U54" s="282"/>
      <c r="V54" s="284"/>
      <c r="W54" s="284"/>
      <c r="X54" s="285"/>
      <c r="Y54" s="277"/>
      <c r="Z54" s="276"/>
      <c r="AA54" s="275"/>
      <c r="AB54" s="286"/>
      <c r="AC54" s="286"/>
      <c r="AD54" s="276"/>
      <c r="AE54" s="286"/>
      <c r="AF54" s="275"/>
      <c r="AG54" s="290"/>
      <c r="AH54" s="290"/>
      <c r="AI54" s="276"/>
      <c r="AJ54" s="377"/>
      <c r="AK54" s="210"/>
      <c r="AL54" s="243"/>
      <c r="AM54" s="243"/>
      <c r="AN54" s="243"/>
      <c r="AO54" s="243"/>
      <c r="AP54" s="243"/>
      <c r="AQ54" s="243"/>
    </row>
    <row r="55" spans="1:43" ht="45" x14ac:dyDescent="0.25">
      <c r="A55" s="269"/>
      <c r="B55" s="339"/>
      <c r="C55" s="359" t="s">
        <v>359</v>
      </c>
      <c r="M55" s="245"/>
      <c r="R55" s="246"/>
      <c r="V55" s="235"/>
      <c r="W55" s="235"/>
      <c r="X55" s="288"/>
      <c r="Y55" s="289"/>
      <c r="Z55" s="276"/>
      <c r="AA55" s="290"/>
      <c r="AB55" s="290"/>
      <c r="AC55" s="290"/>
      <c r="AD55" s="276"/>
      <c r="AE55" s="290"/>
      <c r="AF55" s="290"/>
      <c r="AG55" s="290"/>
      <c r="AH55" s="290"/>
      <c r="AI55" s="276"/>
      <c r="AJ55" s="377"/>
      <c r="AK55" s="210"/>
      <c r="AL55" s="243"/>
      <c r="AM55" s="243"/>
      <c r="AN55" s="243"/>
      <c r="AO55" s="243"/>
      <c r="AP55" s="243"/>
      <c r="AQ55" s="243"/>
    </row>
    <row r="56" spans="1:43" x14ac:dyDescent="0.25">
      <c r="A56" s="269"/>
      <c r="B56" s="339"/>
      <c r="C56" s="287" t="s">
        <v>377</v>
      </c>
      <c r="M56" s="245"/>
      <c r="R56" s="246"/>
      <c r="V56" s="235"/>
      <c r="W56" s="235"/>
      <c r="X56" s="291"/>
      <c r="Y56" s="289"/>
      <c r="Z56" s="276"/>
      <c r="AA56" s="286"/>
      <c r="AB56" s="286"/>
      <c r="AC56" s="286"/>
      <c r="AD56" s="276"/>
      <c r="AE56" s="286"/>
      <c r="AF56" s="286"/>
      <c r="AG56" s="276"/>
      <c r="AH56" s="276"/>
      <c r="AI56" s="276"/>
      <c r="AJ56" s="377"/>
      <c r="AK56" s="210"/>
      <c r="AL56" s="243"/>
      <c r="AM56" s="243"/>
      <c r="AN56" s="243"/>
      <c r="AO56" s="243"/>
      <c r="AP56" s="243"/>
      <c r="AQ56" s="243"/>
    </row>
    <row r="57" spans="1:43" x14ac:dyDescent="0.25">
      <c r="A57" s="269"/>
      <c r="B57" s="339"/>
      <c r="C57" s="360" t="s">
        <v>358</v>
      </c>
      <c r="M57" s="245"/>
      <c r="R57" s="246"/>
      <c r="V57" s="235"/>
      <c r="W57" s="235"/>
      <c r="X57" s="292"/>
      <c r="Y57" s="289"/>
      <c r="Z57" s="276"/>
      <c r="AA57" s="286"/>
      <c r="AB57" s="286"/>
      <c r="AC57" s="286"/>
      <c r="AD57" s="276"/>
      <c r="AE57" s="286"/>
      <c r="AF57" s="286"/>
      <c r="AG57" s="276"/>
      <c r="AH57" s="276"/>
      <c r="AI57" s="276"/>
      <c r="AJ57" s="377"/>
      <c r="AK57" s="210"/>
      <c r="AL57" s="243"/>
      <c r="AM57" s="243"/>
      <c r="AN57" s="243"/>
      <c r="AO57" s="243"/>
      <c r="AP57" s="243"/>
      <c r="AQ57" s="243"/>
    </row>
    <row r="58" spans="1:43" x14ac:dyDescent="0.25">
      <c r="A58" s="269"/>
      <c r="B58" s="339"/>
      <c r="C58" s="287" t="s">
        <v>375</v>
      </c>
      <c r="M58" s="245"/>
      <c r="R58" s="246"/>
      <c r="V58" s="235"/>
      <c r="W58" s="235"/>
      <c r="X58" s="293"/>
      <c r="Y58" s="294"/>
      <c r="Z58" s="276"/>
      <c r="AA58" s="286"/>
      <c r="AB58" s="286"/>
      <c r="AC58" s="286"/>
      <c r="AD58" s="276"/>
      <c r="AE58" s="286"/>
      <c r="AF58" s="286"/>
      <c r="AG58" s="276"/>
      <c r="AH58" s="276"/>
      <c r="AI58" s="276"/>
      <c r="AJ58" s="377"/>
      <c r="AK58" s="210"/>
      <c r="AL58" s="243"/>
      <c r="AM58" s="243"/>
      <c r="AN58" s="243"/>
      <c r="AO58" s="243"/>
      <c r="AP58" s="243"/>
      <c r="AQ58" s="243"/>
    </row>
    <row r="59" spans="1:43" x14ac:dyDescent="0.25">
      <c r="A59" s="269"/>
      <c r="B59" s="339"/>
      <c r="C59" s="361" t="s">
        <v>360</v>
      </c>
      <c r="M59" s="245"/>
      <c r="R59" s="246"/>
      <c r="V59" s="235"/>
      <c r="W59" s="235"/>
      <c r="X59" s="343"/>
      <c r="Y59" s="296"/>
      <c r="Z59" s="276"/>
      <c r="AA59" s="286"/>
      <c r="AB59" s="286"/>
      <c r="AC59" s="286"/>
      <c r="AD59" s="276"/>
      <c r="AE59" s="286"/>
      <c r="AF59" s="286"/>
      <c r="AG59" s="276"/>
      <c r="AH59" s="276"/>
      <c r="AI59" s="276"/>
      <c r="AJ59" s="377"/>
      <c r="AK59" s="210"/>
      <c r="AL59" s="243"/>
      <c r="AM59" s="243"/>
      <c r="AN59" s="243"/>
      <c r="AO59" s="243"/>
      <c r="AP59" s="243"/>
      <c r="AQ59" s="243"/>
    </row>
    <row r="60" spans="1:43" x14ac:dyDescent="0.25">
      <c r="A60" s="269"/>
      <c r="B60" s="339"/>
      <c r="C60" s="295" t="s">
        <v>355</v>
      </c>
      <c r="M60" s="245"/>
      <c r="R60" s="246"/>
      <c r="V60" s="235"/>
      <c r="W60" s="235"/>
      <c r="X60" s="288"/>
      <c r="Y60" s="296"/>
      <c r="Z60" s="276"/>
      <c r="AA60" s="286"/>
      <c r="AB60" s="286"/>
      <c r="AC60" s="286"/>
      <c r="AD60" s="276"/>
      <c r="AE60" s="286"/>
      <c r="AF60" s="286"/>
      <c r="AG60" s="276"/>
      <c r="AH60" s="276"/>
      <c r="AI60" s="276"/>
      <c r="AJ60" s="377"/>
      <c r="AK60" s="210"/>
      <c r="AL60" s="243"/>
      <c r="AM60" s="243"/>
      <c r="AN60" s="243"/>
      <c r="AO60" s="243"/>
      <c r="AP60" s="243"/>
      <c r="AQ60" s="243"/>
    </row>
    <row r="61" spans="1:43" x14ac:dyDescent="0.25">
      <c r="A61" s="269"/>
      <c r="B61" s="339"/>
      <c r="C61" s="295" t="s">
        <v>356</v>
      </c>
      <c r="M61" s="245"/>
      <c r="R61" s="246"/>
      <c r="V61" s="235"/>
      <c r="W61" s="235"/>
      <c r="X61" s="291"/>
      <c r="Y61" s="296"/>
      <c r="Z61" s="276"/>
      <c r="AA61" s="286"/>
      <c r="AB61" s="286"/>
      <c r="AC61" s="286"/>
      <c r="AD61" s="276"/>
      <c r="AE61" s="286"/>
      <c r="AF61" s="286"/>
      <c r="AG61" s="276"/>
      <c r="AH61" s="276"/>
      <c r="AI61" s="276"/>
      <c r="AJ61" s="377"/>
      <c r="AK61" s="210"/>
      <c r="AL61" s="243"/>
      <c r="AM61" s="243"/>
      <c r="AN61" s="243"/>
      <c r="AO61" s="243"/>
      <c r="AP61" s="243"/>
      <c r="AQ61" s="243"/>
    </row>
    <row r="62" spans="1:43" x14ac:dyDescent="0.25">
      <c r="B62" s="266"/>
      <c r="C62" s="228" t="s">
        <v>357</v>
      </c>
      <c r="M62" s="245"/>
      <c r="R62" s="246"/>
      <c r="V62" s="235"/>
      <c r="W62" s="235"/>
      <c r="X62" s="344"/>
      <c r="Y62" s="344"/>
      <c r="Z62" s="276"/>
      <c r="AA62" s="286"/>
      <c r="AB62" s="286"/>
      <c r="AC62" s="286"/>
      <c r="AD62" s="276"/>
      <c r="AE62" s="286"/>
      <c r="AF62" s="286"/>
      <c r="AG62" s="276"/>
      <c r="AH62" s="276"/>
      <c r="AI62" s="276"/>
      <c r="AJ62" s="377"/>
      <c r="AK62" s="210"/>
      <c r="AL62" s="243"/>
      <c r="AM62" s="243"/>
      <c r="AN62" s="243"/>
      <c r="AO62" s="243"/>
      <c r="AP62" s="243"/>
      <c r="AQ62" s="243"/>
    </row>
    <row r="63" spans="1:43" s="228" customFormat="1" x14ac:dyDescent="0.25">
      <c r="A63" s="227"/>
      <c r="B63" s="266"/>
      <c r="M63" s="278"/>
      <c r="R63" s="278"/>
      <c r="V63" s="267"/>
      <c r="W63" s="267"/>
      <c r="X63" s="344"/>
      <c r="Y63" s="344"/>
      <c r="Z63" s="276"/>
      <c r="AA63" s="286"/>
      <c r="AB63" s="286"/>
      <c r="AC63" s="286"/>
      <c r="AD63" s="276"/>
      <c r="AE63" s="286"/>
      <c r="AF63" s="286"/>
      <c r="AG63" s="276"/>
      <c r="AH63" s="276"/>
      <c r="AI63" s="276"/>
      <c r="AJ63" s="377"/>
      <c r="AK63" s="212"/>
    </row>
    <row r="64" spans="1:43" s="228" customFormat="1" ht="6" customHeight="1" x14ac:dyDescent="0.25">
      <c r="B64" s="266"/>
      <c r="M64" s="278"/>
      <c r="R64" s="278"/>
      <c r="V64" s="267"/>
      <c r="W64" s="267"/>
      <c r="X64" s="344"/>
      <c r="Y64" s="344"/>
      <c r="Z64" s="276"/>
      <c r="AA64" s="286"/>
      <c r="AB64" s="286"/>
      <c r="AC64" s="286"/>
      <c r="AD64" s="276"/>
      <c r="AE64" s="286"/>
      <c r="AF64" s="286"/>
      <c r="AG64" s="276"/>
      <c r="AH64" s="276"/>
      <c r="AI64" s="276"/>
      <c r="AJ64" s="377"/>
      <c r="AK64" s="210"/>
    </row>
    <row r="65" spans="1:43" x14ac:dyDescent="0.25">
      <c r="B65" s="266"/>
      <c r="C65" s="297" t="s">
        <v>451</v>
      </c>
      <c r="D65" s="298"/>
      <c r="E65" s="298"/>
      <c r="F65" s="298"/>
      <c r="G65" s="298"/>
      <c r="H65" s="298"/>
      <c r="I65" s="298"/>
      <c r="J65" s="298"/>
      <c r="K65" s="298"/>
      <c r="L65" s="298"/>
      <c r="M65" s="299"/>
      <c r="N65" s="298"/>
      <c r="O65" s="298"/>
      <c r="P65" s="298"/>
      <c r="Q65" s="298"/>
      <c r="R65" s="299"/>
      <c r="S65" s="298"/>
      <c r="T65" s="298"/>
      <c r="U65" s="298"/>
      <c r="V65" s="300"/>
      <c r="W65" s="300"/>
      <c r="X65" s="301"/>
      <c r="Y65" s="228"/>
      <c r="Z65" s="276"/>
      <c r="AA65" s="286"/>
      <c r="AB65" s="286"/>
      <c r="AC65" s="286"/>
      <c r="AD65" s="276"/>
      <c r="AE65" s="286"/>
      <c r="AF65" s="286"/>
      <c r="AG65" s="276"/>
      <c r="AH65" s="276"/>
      <c r="AI65" s="276"/>
      <c r="AJ65" s="377"/>
      <c r="AK65" s="210"/>
      <c r="AL65" s="243"/>
      <c r="AM65" s="243"/>
      <c r="AN65" s="243"/>
      <c r="AO65" s="243"/>
      <c r="AP65" s="243"/>
      <c r="AQ65" s="243"/>
    </row>
    <row r="66" spans="1:43" x14ac:dyDescent="0.25">
      <c r="B66" s="266"/>
      <c r="C66" s="362" t="s">
        <v>351</v>
      </c>
      <c r="D66" s="242"/>
      <c r="E66" s="242"/>
      <c r="F66" s="242"/>
      <c r="G66" s="242"/>
      <c r="H66" s="242"/>
      <c r="I66" s="242"/>
      <c r="J66" s="242"/>
      <c r="K66" s="242"/>
      <c r="L66" s="242"/>
      <c r="M66" s="247"/>
      <c r="N66" s="242"/>
      <c r="O66" s="242"/>
      <c r="P66" s="242"/>
      <c r="Q66" s="242"/>
      <c r="R66" s="247"/>
      <c r="S66" s="242"/>
      <c r="T66" s="242"/>
      <c r="U66" s="242"/>
      <c r="V66" s="363"/>
      <c r="W66" s="363"/>
      <c r="X66" s="364"/>
      <c r="Y66" s="365"/>
      <c r="Z66" s="276"/>
      <c r="AA66" s="303"/>
      <c r="AB66" s="303"/>
      <c r="AC66" s="303"/>
      <c r="AD66" s="276"/>
      <c r="AE66" s="303"/>
      <c r="AF66" s="303"/>
      <c r="AG66" s="408"/>
      <c r="AH66" s="408"/>
      <c r="AI66" s="276"/>
      <c r="AJ66" s="377"/>
      <c r="AK66" s="210"/>
      <c r="AL66" s="243"/>
      <c r="AM66" s="243"/>
      <c r="AN66" s="243"/>
      <c r="AO66" s="243"/>
      <c r="AP66" s="243"/>
      <c r="AQ66" s="243"/>
    </row>
    <row r="67" spans="1:43" x14ac:dyDescent="0.25">
      <c r="A67" s="231"/>
      <c r="B67" s="334"/>
      <c r="C67" s="362" t="s">
        <v>352</v>
      </c>
      <c r="D67" s="242"/>
      <c r="E67" s="242"/>
      <c r="F67" s="242"/>
      <c r="G67" s="242"/>
      <c r="H67" s="242"/>
      <c r="I67" s="242"/>
      <c r="J67" s="242"/>
      <c r="K67" s="242"/>
      <c r="L67" s="242"/>
      <c r="M67" s="247"/>
      <c r="N67" s="242"/>
      <c r="O67" s="242"/>
      <c r="P67" s="242"/>
      <c r="Q67" s="242"/>
      <c r="R67" s="247"/>
      <c r="S67" s="242"/>
      <c r="T67" s="242"/>
      <c r="U67" s="242"/>
      <c r="V67" s="363"/>
      <c r="W67" s="242"/>
      <c r="X67" s="364"/>
      <c r="Y67" s="242"/>
      <c r="Z67" s="276"/>
      <c r="AA67" s="286"/>
      <c r="AB67" s="286"/>
      <c r="AC67" s="286"/>
      <c r="AD67" s="276"/>
      <c r="AE67" s="286"/>
      <c r="AF67" s="286"/>
      <c r="AG67" s="276"/>
      <c r="AH67" s="276"/>
      <c r="AI67" s="276"/>
      <c r="AJ67" s="377"/>
      <c r="AK67" s="210"/>
      <c r="AL67" s="243"/>
      <c r="AM67" s="243"/>
      <c r="AN67" s="243"/>
      <c r="AO67" s="243"/>
      <c r="AP67" s="243"/>
      <c r="AQ67" s="243"/>
    </row>
    <row r="68" spans="1:43" ht="9" customHeight="1" x14ac:dyDescent="0.25">
      <c r="A68" s="231"/>
      <c r="B68" s="266"/>
      <c r="C68" s="302"/>
      <c r="D68" s="228"/>
      <c r="E68" s="228"/>
      <c r="F68" s="228"/>
      <c r="G68" s="228"/>
      <c r="H68" s="228"/>
      <c r="I68" s="228"/>
      <c r="J68" s="228"/>
      <c r="K68" s="228"/>
      <c r="L68" s="228"/>
      <c r="M68" s="278"/>
      <c r="N68" s="228"/>
      <c r="O68" s="228"/>
      <c r="P68" s="228"/>
      <c r="Q68" s="228"/>
      <c r="R68" s="278"/>
      <c r="S68" s="228"/>
      <c r="T68" s="228"/>
      <c r="U68" s="228"/>
      <c r="V68" s="267"/>
      <c r="W68" s="228"/>
      <c r="X68" s="266"/>
      <c r="Z68" s="249"/>
      <c r="AA68" s="309"/>
      <c r="AB68" s="309"/>
      <c r="AC68" s="309"/>
      <c r="AD68" s="249"/>
      <c r="AE68" s="309"/>
      <c r="AF68" s="309"/>
      <c r="AG68" s="249"/>
      <c r="AH68" s="249"/>
      <c r="AI68" s="249"/>
      <c r="AJ68" s="372"/>
      <c r="AK68" s="210"/>
      <c r="AL68" s="243"/>
      <c r="AM68" s="243"/>
      <c r="AN68" s="243"/>
      <c r="AO68" s="243"/>
      <c r="AP68" s="243"/>
      <c r="AQ68" s="243"/>
    </row>
    <row r="69" spans="1:43" x14ac:dyDescent="0.25">
      <c r="B69" s="266"/>
      <c r="C69" s="366"/>
      <c r="D69" s="304" t="s">
        <v>267</v>
      </c>
      <c r="E69" s="304" t="s">
        <v>265</v>
      </c>
      <c r="F69" s="304" t="s">
        <v>212</v>
      </c>
      <c r="G69" s="304" t="s">
        <v>26</v>
      </c>
      <c r="H69" s="304">
        <v>45405</v>
      </c>
      <c r="I69" s="304"/>
      <c r="J69" s="304"/>
      <c r="K69" s="304"/>
      <c r="L69" s="304" t="s">
        <v>266</v>
      </c>
      <c r="M69" s="304"/>
      <c r="N69" s="304"/>
      <c r="O69" s="304"/>
      <c r="P69" s="304"/>
      <c r="Q69" s="304"/>
      <c r="R69" s="304"/>
      <c r="S69" s="304"/>
      <c r="T69" s="304"/>
      <c r="U69" s="304"/>
      <c r="V69" s="305">
        <v>43762</v>
      </c>
      <c r="W69" s="304" t="s">
        <v>43</v>
      </c>
      <c r="X69" s="367"/>
      <c r="Y69" s="368"/>
      <c r="Z69" s="307"/>
      <c r="AA69" s="306"/>
      <c r="AB69" s="306"/>
      <c r="AC69" s="306"/>
      <c r="AD69" s="307"/>
      <c r="AE69" s="306"/>
      <c r="AF69" s="306"/>
      <c r="AG69" s="307"/>
      <c r="AH69" s="307"/>
      <c r="AI69" s="307"/>
      <c r="AJ69" s="378"/>
      <c r="AK69" s="210"/>
      <c r="AL69" s="243"/>
      <c r="AM69" s="243"/>
      <c r="AN69" s="243"/>
      <c r="AO69" s="243"/>
      <c r="AP69" s="243"/>
      <c r="AQ69" s="243"/>
    </row>
    <row r="70" spans="1:43" x14ac:dyDescent="0.25">
      <c r="B70" s="266"/>
      <c r="C70" s="308"/>
      <c r="X70" s="266"/>
      <c r="Y70" s="228"/>
      <c r="Z70" s="276"/>
      <c r="AA70" s="286"/>
      <c r="AB70" s="286"/>
      <c r="AC70" s="286"/>
      <c r="AD70" s="276"/>
      <c r="AE70" s="286"/>
      <c r="AF70" s="286"/>
      <c r="AG70" s="276"/>
      <c r="AH70" s="276"/>
      <c r="AI70" s="276"/>
      <c r="AJ70" s="377"/>
      <c r="AK70" s="210"/>
      <c r="AL70" s="243"/>
      <c r="AM70" s="243"/>
      <c r="AN70" s="243"/>
      <c r="AO70" s="243"/>
      <c r="AP70" s="243"/>
      <c r="AQ70" s="243"/>
    </row>
    <row r="71" spans="1:43" x14ac:dyDescent="0.25">
      <c r="B71" s="266"/>
      <c r="C71" s="228"/>
      <c r="X71" s="266"/>
      <c r="Y71" s="228"/>
      <c r="Z71" s="276"/>
      <c r="AA71" s="286"/>
      <c r="AB71" s="286"/>
      <c r="AC71" s="286"/>
      <c r="AD71" s="276"/>
      <c r="AE71" s="286"/>
      <c r="AF71" s="286"/>
      <c r="AG71" s="276"/>
      <c r="AH71" s="276"/>
      <c r="AI71" s="276"/>
      <c r="AJ71" s="377"/>
      <c r="AK71" s="210"/>
      <c r="AL71" s="243"/>
      <c r="AM71" s="243"/>
      <c r="AN71" s="243"/>
      <c r="AO71" s="243"/>
      <c r="AP71" s="243"/>
      <c r="AQ71" s="243"/>
    </row>
    <row r="72" spans="1:43" x14ac:dyDescent="0.25">
      <c r="B72" s="266"/>
      <c r="C72" s="228"/>
      <c r="X72" s="266"/>
      <c r="Y72" s="228"/>
      <c r="Z72" s="276"/>
      <c r="AA72" s="286"/>
      <c r="AB72" s="286"/>
      <c r="AC72" s="286"/>
      <c r="AD72" s="276"/>
      <c r="AE72" s="286"/>
      <c r="AF72" s="286"/>
      <c r="AG72" s="276"/>
      <c r="AH72" s="276"/>
      <c r="AI72" s="276"/>
      <c r="AJ72" s="377"/>
      <c r="AK72" s="210"/>
      <c r="AL72" s="243"/>
      <c r="AM72" s="243"/>
      <c r="AN72" s="243"/>
      <c r="AO72" s="243"/>
      <c r="AP72" s="243"/>
      <c r="AQ72" s="243"/>
    </row>
    <row r="73" spans="1:43" s="242" customFormat="1" x14ac:dyDescent="0.25">
      <c r="A73" s="233"/>
      <c r="B73" s="266"/>
      <c r="C73" s="228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4"/>
      <c r="Q73" s="234"/>
      <c r="R73" s="234"/>
      <c r="S73" s="234"/>
      <c r="T73" s="234"/>
      <c r="U73" s="234"/>
      <c r="V73" s="232"/>
      <c r="W73" s="232"/>
      <c r="X73" s="266"/>
      <c r="Y73" s="228"/>
      <c r="Z73" s="276"/>
      <c r="AA73" s="286"/>
      <c r="AB73" s="286"/>
      <c r="AC73" s="286"/>
      <c r="AD73" s="276"/>
      <c r="AE73" s="286"/>
      <c r="AF73" s="286"/>
      <c r="AG73" s="276"/>
      <c r="AH73" s="276"/>
      <c r="AI73" s="276"/>
      <c r="AJ73" s="377"/>
      <c r="AK73" s="210"/>
    </row>
    <row r="74" spans="1:43" s="228" customFormat="1" x14ac:dyDescent="0.25">
      <c r="B74" s="266"/>
      <c r="X74" s="266"/>
      <c r="Z74" s="276"/>
      <c r="AA74" s="286"/>
      <c r="AB74" s="286"/>
      <c r="AC74" s="286"/>
      <c r="AD74" s="276"/>
      <c r="AE74" s="286"/>
      <c r="AF74" s="286"/>
      <c r="AG74" s="276"/>
      <c r="AH74" s="276"/>
      <c r="AI74" s="276"/>
      <c r="AJ74" s="377"/>
      <c r="AK74" s="210"/>
    </row>
    <row r="75" spans="1:43" s="228" customFormat="1" x14ac:dyDescent="0.25">
      <c r="B75" s="266"/>
      <c r="X75" s="266"/>
      <c r="Z75" s="276"/>
      <c r="AA75" s="286"/>
      <c r="AB75" s="286"/>
      <c r="AC75" s="286"/>
      <c r="AD75" s="276"/>
      <c r="AE75" s="286"/>
      <c r="AF75" s="286"/>
      <c r="AG75" s="276"/>
      <c r="AH75" s="276"/>
      <c r="AI75" s="276"/>
      <c r="AJ75" s="377"/>
      <c r="AK75" s="210"/>
    </row>
    <row r="76" spans="1:43" s="228" customFormat="1" x14ac:dyDescent="0.25">
      <c r="B76" s="266"/>
      <c r="X76" s="266"/>
      <c r="Z76" s="276"/>
      <c r="AA76" s="286"/>
      <c r="AB76" s="286"/>
      <c r="AC76" s="286"/>
      <c r="AD76" s="276"/>
      <c r="AE76" s="286"/>
      <c r="AF76" s="286"/>
      <c r="AG76" s="276"/>
      <c r="AH76" s="276"/>
      <c r="AI76" s="276"/>
      <c r="AJ76" s="377"/>
      <c r="AK76" s="210"/>
    </row>
    <row r="77" spans="1:43" s="242" customFormat="1" x14ac:dyDescent="0.25">
      <c r="A77" s="233"/>
      <c r="B77" s="253"/>
      <c r="C77" s="228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4"/>
      <c r="Q77" s="234"/>
      <c r="R77" s="234"/>
      <c r="S77" s="234"/>
      <c r="T77" s="234"/>
      <c r="U77" s="234"/>
      <c r="V77" s="232"/>
      <c r="W77" s="232"/>
      <c r="X77" s="266"/>
      <c r="Y77" s="228"/>
      <c r="Z77" s="276"/>
      <c r="AA77" s="286"/>
      <c r="AB77" s="286"/>
      <c r="AC77" s="286"/>
      <c r="AD77" s="276"/>
      <c r="AE77" s="286"/>
      <c r="AF77" s="286"/>
      <c r="AG77" s="276"/>
      <c r="AH77" s="276"/>
      <c r="AI77" s="276"/>
      <c r="AJ77" s="377"/>
      <c r="AK77" s="210"/>
    </row>
    <row r="78" spans="1:43" s="242" customFormat="1" x14ac:dyDescent="0.25">
      <c r="A78" s="233"/>
      <c r="B78" s="253"/>
      <c r="C78" s="228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4"/>
      <c r="Q78" s="234"/>
      <c r="R78" s="234"/>
      <c r="S78" s="234"/>
      <c r="T78" s="234"/>
      <c r="U78" s="234"/>
      <c r="V78" s="232"/>
      <c r="W78" s="232"/>
      <c r="X78" s="266"/>
      <c r="Y78" s="228"/>
      <c r="Z78" s="276"/>
      <c r="AA78" s="286"/>
      <c r="AB78" s="286"/>
      <c r="AC78" s="286"/>
      <c r="AD78" s="276"/>
      <c r="AE78" s="286"/>
      <c r="AF78" s="286"/>
      <c r="AG78" s="276"/>
      <c r="AH78" s="276"/>
      <c r="AI78" s="276"/>
      <c r="AJ78" s="377"/>
      <c r="AK78" s="210"/>
    </row>
    <row r="79" spans="1:43" s="242" customFormat="1" x14ac:dyDescent="0.25">
      <c r="A79" s="233"/>
      <c r="B79" s="253"/>
      <c r="C79" s="228"/>
      <c r="D79" s="233"/>
      <c r="E79" s="233"/>
      <c r="F79" s="233"/>
      <c r="G79" s="233"/>
      <c r="H79" s="233"/>
      <c r="I79" s="233"/>
      <c r="J79" s="233"/>
      <c r="K79" s="233"/>
      <c r="L79" s="233"/>
      <c r="M79" s="233"/>
      <c r="N79" s="233"/>
      <c r="O79" s="233"/>
      <c r="P79" s="234"/>
      <c r="Q79" s="234"/>
      <c r="R79" s="234"/>
      <c r="S79" s="234"/>
      <c r="T79" s="234"/>
      <c r="U79" s="234"/>
      <c r="V79" s="232"/>
      <c r="W79" s="232"/>
      <c r="X79" s="266"/>
      <c r="Y79" s="228"/>
      <c r="Z79" s="276"/>
      <c r="AA79" s="286"/>
      <c r="AB79" s="286"/>
      <c r="AC79" s="286"/>
      <c r="AD79" s="276"/>
      <c r="AE79" s="286"/>
      <c r="AF79" s="286"/>
      <c r="AG79" s="276"/>
      <c r="AH79" s="276"/>
      <c r="AI79" s="276"/>
      <c r="AJ79" s="377"/>
      <c r="AK79" s="210"/>
    </row>
    <row r="80" spans="1:43" s="242" customFormat="1" x14ac:dyDescent="0.25">
      <c r="A80" s="233"/>
      <c r="B80" s="253"/>
      <c r="C80" s="228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4"/>
      <c r="Q80" s="234"/>
      <c r="R80" s="234"/>
      <c r="S80" s="234"/>
      <c r="T80" s="234"/>
      <c r="U80" s="234"/>
      <c r="V80" s="232"/>
      <c r="W80" s="232"/>
      <c r="X80" s="266"/>
      <c r="Y80" s="228"/>
      <c r="Z80" s="276"/>
      <c r="AA80" s="286"/>
      <c r="AB80" s="286"/>
      <c r="AC80" s="286"/>
      <c r="AD80" s="276"/>
      <c r="AE80" s="286"/>
      <c r="AF80" s="286"/>
      <c r="AG80" s="276"/>
      <c r="AH80" s="276"/>
      <c r="AI80" s="276"/>
      <c r="AJ80" s="377"/>
      <c r="AK80" s="210"/>
    </row>
    <row r="81" spans="1:37" s="242" customFormat="1" x14ac:dyDescent="0.25">
      <c r="A81" s="233"/>
      <c r="B81" s="253"/>
      <c r="C81" s="228"/>
      <c r="D81" s="233"/>
      <c r="E81" s="233"/>
      <c r="F81" s="233"/>
      <c r="G81" s="233"/>
      <c r="H81" s="233"/>
      <c r="I81" s="233"/>
      <c r="J81" s="233"/>
      <c r="K81" s="233"/>
      <c r="L81" s="233"/>
      <c r="M81" s="233"/>
      <c r="N81" s="233"/>
      <c r="O81" s="233"/>
      <c r="P81" s="234"/>
      <c r="Q81" s="234"/>
      <c r="R81" s="234"/>
      <c r="S81" s="234"/>
      <c r="T81" s="234"/>
      <c r="U81" s="234"/>
      <c r="V81" s="232"/>
      <c r="W81" s="232"/>
      <c r="X81" s="266"/>
      <c r="Y81" s="228"/>
      <c r="Z81" s="276"/>
      <c r="AA81" s="286"/>
      <c r="AB81" s="286"/>
      <c r="AC81" s="286"/>
      <c r="AD81" s="276"/>
      <c r="AE81" s="286"/>
      <c r="AF81" s="286"/>
      <c r="AG81" s="276"/>
      <c r="AH81" s="276"/>
      <c r="AI81" s="276"/>
      <c r="AJ81" s="377"/>
      <c r="AK81" s="210"/>
    </row>
    <row r="82" spans="1:37" s="242" customFormat="1" x14ac:dyDescent="0.25">
      <c r="A82" s="233"/>
      <c r="B82" s="253"/>
      <c r="C82" s="228"/>
      <c r="D82" s="233"/>
      <c r="E82" s="233"/>
      <c r="F82" s="233"/>
      <c r="G82" s="233"/>
      <c r="H82" s="233"/>
      <c r="I82" s="233"/>
      <c r="J82" s="233"/>
      <c r="K82" s="233"/>
      <c r="L82" s="233"/>
      <c r="M82" s="233"/>
      <c r="N82" s="233"/>
      <c r="O82" s="233"/>
      <c r="P82" s="234"/>
      <c r="Q82" s="234"/>
      <c r="R82" s="234"/>
      <c r="S82" s="234"/>
      <c r="T82" s="234"/>
      <c r="U82" s="234"/>
      <c r="V82" s="232"/>
      <c r="W82" s="232"/>
      <c r="X82" s="266"/>
      <c r="Y82" s="228"/>
      <c r="Z82" s="276"/>
      <c r="AA82" s="286"/>
      <c r="AB82" s="286"/>
      <c r="AC82" s="286"/>
      <c r="AD82" s="276"/>
      <c r="AE82" s="286"/>
      <c r="AF82" s="286"/>
      <c r="AG82" s="276"/>
      <c r="AH82" s="276"/>
      <c r="AI82" s="276"/>
      <c r="AJ82" s="377"/>
      <c r="AK82" s="210"/>
    </row>
    <row r="83" spans="1:37" s="242" customFormat="1" x14ac:dyDescent="0.25">
      <c r="A83" s="233"/>
      <c r="B83" s="253"/>
      <c r="C83" s="228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4"/>
      <c r="Q83" s="234"/>
      <c r="R83" s="234"/>
      <c r="S83" s="234"/>
      <c r="T83" s="234"/>
      <c r="U83" s="234"/>
      <c r="V83" s="232"/>
      <c r="W83" s="232"/>
      <c r="X83" s="266"/>
      <c r="Y83" s="228"/>
      <c r="Z83" s="276"/>
      <c r="AA83" s="286"/>
      <c r="AB83" s="286"/>
      <c r="AC83" s="286"/>
      <c r="AD83" s="276"/>
      <c r="AE83" s="286"/>
      <c r="AF83" s="286"/>
      <c r="AG83" s="276"/>
      <c r="AH83" s="276"/>
      <c r="AI83" s="276"/>
      <c r="AJ83" s="377"/>
      <c r="AK83" s="210"/>
    </row>
    <row r="84" spans="1:37" s="242" customFormat="1" x14ac:dyDescent="0.25">
      <c r="A84" s="233"/>
      <c r="B84" s="253"/>
      <c r="C84" s="228"/>
      <c r="D84" s="233"/>
      <c r="E84" s="233"/>
      <c r="F84" s="233"/>
      <c r="G84" s="233"/>
      <c r="H84" s="233"/>
      <c r="I84" s="233"/>
      <c r="J84" s="233"/>
      <c r="K84" s="233"/>
      <c r="L84" s="233"/>
      <c r="M84" s="233"/>
      <c r="N84" s="233"/>
      <c r="O84" s="233"/>
      <c r="P84" s="234"/>
      <c r="Q84" s="234"/>
      <c r="R84" s="234"/>
      <c r="S84" s="234"/>
      <c r="T84" s="234"/>
      <c r="U84" s="234"/>
      <c r="V84" s="232"/>
      <c r="W84" s="232"/>
      <c r="X84" s="266"/>
      <c r="Y84" s="228"/>
      <c r="Z84" s="276"/>
      <c r="AA84" s="286"/>
      <c r="AB84" s="286"/>
      <c r="AC84" s="286"/>
      <c r="AD84" s="276"/>
      <c r="AE84" s="286"/>
      <c r="AF84" s="286"/>
      <c r="AG84" s="276"/>
      <c r="AH84" s="276"/>
      <c r="AI84" s="276"/>
      <c r="AJ84" s="377"/>
      <c r="AK84" s="210"/>
    </row>
    <row r="85" spans="1:37" s="242" customFormat="1" x14ac:dyDescent="0.25">
      <c r="A85" s="233"/>
      <c r="B85" s="253"/>
      <c r="C85" s="228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4"/>
      <c r="Q85" s="234"/>
      <c r="R85" s="234"/>
      <c r="S85" s="234"/>
      <c r="T85" s="234"/>
      <c r="U85" s="234"/>
      <c r="V85" s="232"/>
      <c r="W85" s="232"/>
      <c r="X85" s="266"/>
      <c r="Y85" s="228"/>
      <c r="Z85" s="276"/>
      <c r="AA85" s="286"/>
      <c r="AB85" s="286"/>
      <c r="AC85" s="286"/>
      <c r="AD85" s="276"/>
      <c r="AE85" s="286"/>
      <c r="AF85" s="286"/>
      <c r="AG85" s="276"/>
      <c r="AH85" s="276"/>
      <c r="AI85" s="276"/>
      <c r="AJ85" s="377"/>
      <c r="AK85" s="210"/>
    </row>
    <row r="86" spans="1:37" s="242" customFormat="1" x14ac:dyDescent="0.25">
      <c r="A86" s="233"/>
      <c r="B86" s="253"/>
      <c r="C86" s="228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234"/>
      <c r="Q86" s="234"/>
      <c r="R86" s="234"/>
      <c r="S86" s="234"/>
      <c r="T86" s="234"/>
      <c r="U86" s="234"/>
      <c r="V86" s="232"/>
      <c r="W86" s="232"/>
      <c r="X86" s="266"/>
      <c r="Y86" s="228"/>
      <c r="Z86" s="276"/>
      <c r="AA86" s="286"/>
      <c r="AB86" s="286"/>
      <c r="AC86" s="286"/>
      <c r="AD86" s="276"/>
      <c r="AE86" s="286"/>
      <c r="AF86" s="286"/>
      <c r="AG86" s="276"/>
      <c r="AH86" s="276"/>
      <c r="AI86" s="276"/>
      <c r="AJ86" s="377"/>
      <c r="AK86" s="210"/>
    </row>
    <row r="87" spans="1:37" s="242" customFormat="1" x14ac:dyDescent="0.25">
      <c r="A87" s="233"/>
      <c r="B87" s="253"/>
      <c r="C87" s="228"/>
      <c r="D87" s="233"/>
      <c r="E87" s="233"/>
      <c r="F87" s="233"/>
      <c r="G87" s="233"/>
      <c r="H87" s="233"/>
      <c r="I87" s="233"/>
      <c r="J87" s="233"/>
      <c r="K87" s="233"/>
      <c r="L87" s="233"/>
      <c r="M87" s="233"/>
      <c r="N87" s="233"/>
      <c r="O87" s="233"/>
      <c r="P87" s="234"/>
      <c r="Q87" s="234"/>
      <c r="R87" s="234"/>
      <c r="S87" s="234"/>
      <c r="T87" s="234"/>
      <c r="U87" s="234"/>
      <c r="V87" s="232"/>
      <c r="W87" s="232"/>
      <c r="X87" s="266"/>
      <c r="Y87" s="228"/>
      <c r="Z87" s="276"/>
      <c r="AA87" s="286"/>
      <c r="AB87" s="286"/>
      <c r="AC87" s="286"/>
      <c r="AD87" s="276"/>
      <c r="AE87" s="286"/>
      <c r="AF87" s="286"/>
      <c r="AG87" s="276"/>
      <c r="AH87" s="276"/>
      <c r="AI87" s="276"/>
      <c r="AJ87" s="377"/>
      <c r="AK87" s="210"/>
    </row>
    <row r="88" spans="1:37" s="242" customFormat="1" x14ac:dyDescent="0.25">
      <c r="A88" s="233"/>
      <c r="B88" s="253"/>
      <c r="C88" s="233"/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4"/>
      <c r="Q88" s="234"/>
      <c r="R88" s="234"/>
      <c r="S88" s="234"/>
      <c r="T88" s="234"/>
      <c r="U88" s="234"/>
      <c r="V88" s="232"/>
      <c r="W88" s="232"/>
      <c r="X88" s="236"/>
      <c r="Y88" s="232"/>
      <c r="Z88" s="249"/>
      <c r="AA88" s="309"/>
      <c r="AB88" s="309"/>
      <c r="AC88" s="309"/>
      <c r="AD88" s="249"/>
      <c r="AE88" s="309"/>
      <c r="AF88" s="309"/>
      <c r="AG88" s="249"/>
      <c r="AH88" s="249"/>
      <c r="AI88" s="249"/>
      <c r="AJ88" s="372"/>
      <c r="AK88" s="210"/>
    </row>
    <row r="89" spans="1:37" s="242" customFormat="1" x14ac:dyDescent="0.25">
      <c r="A89" s="233"/>
      <c r="B89" s="253"/>
      <c r="C89" s="233"/>
      <c r="D89" s="233"/>
      <c r="E89" s="233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4"/>
      <c r="Q89" s="234"/>
      <c r="R89" s="234"/>
      <c r="S89" s="234"/>
      <c r="T89" s="234"/>
      <c r="U89" s="234"/>
      <c r="V89" s="232"/>
      <c r="W89" s="232"/>
      <c r="X89" s="236"/>
      <c r="Y89" s="232"/>
      <c r="Z89" s="249"/>
      <c r="AA89" s="309"/>
      <c r="AB89" s="309"/>
      <c r="AC89" s="309"/>
      <c r="AD89" s="249"/>
      <c r="AE89" s="309"/>
      <c r="AF89" s="309"/>
      <c r="AG89" s="249"/>
      <c r="AH89" s="249"/>
      <c r="AI89" s="249"/>
      <c r="AJ89" s="372"/>
      <c r="AK89" s="210"/>
    </row>
    <row r="90" spans="1:37" s="242" customFormat="1" x14ac:dyDescent="0.25">
      <c r="A90" s="233"/>
      <c r="B90" s="253"/>
      <c r="C90" s="233"/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3"/>
      <c r="O90" s="233"/>
      <c r="P90" s="234"/>
      <c r="Q90" s="234"/>
      <c r="R90" s="234"/>
      <c r="S90" s="234"/>
      <c r="T90" s="234"/>
      <c r="U90" s="234"/>
      <c r="V90" s="232"/>
      <c r="W90" s="232"/>
      <c r="X90" s="236"/>
      <c r="Y90" s="232"/>
      <c r="Z90" s="249"/>
      <c r="AA90" s="309"/>
      <c r="AB90" s="309"/>
      <c r="AC90" s="309"/>
      <c r="AD90" s="249"/>
      <c r="AE90" s="309"/>
      <c r="AF90" s="309"/>
      <c r="AG90" s="249"/>
      <c r="AH90" s="249"/>
      <c r="AI90" s="249"/>
      <c r="AJ90" s="372"/>
      <c r="AK90" s="210"/>
    </row>
    <row r="91" spans="1:37" s="242" customFormat="1" x14ac:dyDescent="0.25">
      <c r="A91" s="233"/>
      <c r="B91" s="253"/>
      <c r="C91" s="233"/>
      <c r="D91" s="233"/>
      <c r="E91" s="233"/>
      <c r="F91" s="233"/>
      <c r="G91" s="233"/>
      <c r="H91" s="233"/>
      <c r="I91" s="233"/>
      <c r="J91" s="233"/>
      <c r="K91" s="233"/>
      <c r="L91" s="233"/>
      <c r="M91" s="233"/>
      <c r="N91" s="233"/>
      <c r="O91" s="233"/>
      <c r="P91" s="234"/>
      <c r="Q91" s="234"/>
      <c r="R91" s="234"/>
      <c r="S91" s="234"/>
      <c r="T91" s="234"/>
      <c r="U91" s="234"/>
      <c r="V91" s="232"/>
      <c r="W91" s="232"/>
      <c r="X91" s="236"/>
      <c r="Y91" s="232"/>
      <c r="Z91" s="249"/>
      <c r="AA91" s="309"/>
      <c r="AB91" s="309"/>
      <c r="AC91" s="309"/>
      <c r="AD91" s="249"/>
      <c r="AE91" s="309"/>
      <c r="AF91" s="309"/>
      <c r="AG91" s="249"/>
      <c r="AH91" s="249"/>
      <c r="AI91" s="249"/>
      <c r="AJ91" s="372"/>
      <c r="AK91" s="210"/>
    </row>
    <row r="92" spans="1:37" s="242" customFormat="1" x14ac:dyDescent="0.25">
      <c r="A92" s="233"/>
      <c r="B92" s="253"/>
      <c r="C92" s="233"/>
      <c r="D92" s="233"/>
      <c r="E92" s="233"/>
      <c r="F92" s="233"/>
      <c r="G92" s="233"/>
      <c r="H92" s="233"/>
      <c r="I92" s="233"/>
      <c r="J92" s="233"/>
      <c r="K92" s="233"/>
      <c r="L92" s="233"/>
      <c r="M92" s="233"/>
      <c r="N92" s="233"/>
      <c r="O92" s="233"/>
      <c r="P92" s="234"/>
      <c r="Q92" s="234"/>
      <c r="R92" s="234"/>
      <c r="S92" s="234"/>
      <c r="T92" s="234"/>
      <c r="U92" s="234"/>
      <c r="V92" s="232"/>
      <c r="W92" s="232"/>
      <c r="X92" s="236"/>
      <c r="Y92" s="232"/>
      <c r="Z92" s="249"/>
      <c r="AA92" s="309"/>
      <c r="AB92" s="309"/>
      <c r="AC92" s="309"/>
      <c r="AD92" s="249"/>
      <c r="AE92" s="309"/>
      <c r="AF92" s="309"/>
      <c r="AG92" s="249"/>
      <c r="AH92" s="249"/>
      <c r="AI92" s="249"/>
      <c r="AJ92" s="372"/>
      <c r="AK92" s="210"/>
    </row>
    <row r="93" spans="1:37" s="242" customFormat="1" x14ac:dyDescent="0.25">
      <c r="A93" s="233"/>
      <c r="B93" s="253"/>
      <c r="C93" s="233"/>
      <c r="D93" s="233"/>
      <c r="E93" s="233"/>
      <c r="F93" s="233"/>
      <c r="G93" s="233"/>
      <c r="H93" s="233"/>
      <c r="I93" s="233"/>
      <c r="J93" s="233"/>
      <c r="K93" s="233"/>
      <c r="L93" s="233"/>
      <c r="M93" s="233"/>
      <c r="N93" s="233"/>
      <c r="O93" s="233"/>
      <c r="P93" s="234"/>
      <c r="Q93" s="234"/>
      <c r="R93" s="234"/>
      <c r="S93" s="234"/>
      <c r="T93" s="234"/>
      <c r="U93" s="234"/>
      <c r="V93" s="232"/>
      <c r="W93" s="232"/>
      <c r="X93" s="236"/>
      <c r="Y93" s="232"/>
      <c r="Z93" s="249"/>
      <c r="AA93" s="309"/>
      <c r="AB93" s="309"/>
      <c r="AC93" s="309"/>
      <c r="AD93" s="249"/>
      <c r="AE93" s="309"/>
      <c r="AF93" s="309"/>
      <c r="AG93" s="249"/>
      <c r="AH93" s="249"/>
      <c r="AI93" s="249"/>
      <c r="AJ93" s="372"/>
      <c r="AK93" s="210"/>
    </row>
    <row r="94" spans="1:37" s="242" customFormat="1" x14ac:dyDescent="0.25">
      <c r="A94" s="233"/>
      <c r="B94" s="253"/>
      <c r="C94" s="233"/>
      <c r="D94" s="233"/>
      <c r="E94" s="233"/>
      <c r="F94" s="233"/>
      <c r="G94" s="233"/>
      <c r="H94" s="233"/>
      <c r="I94" s="233"/>
      <c r="J94" s="233"/>
      <c r="K94" s="233"/>
      <c r="L94" s="233"/>
      <c r="M94" s="233"/>
      <c r="N94" s="233"/>
      <c r="O94" s="233"/>
      <c r="P94" s="234"/>
      <c r="Q94" s="234"/>
      <c r="R94" s="234"/>
      <c r="S94" s="234"/>
      <c r="T94" s="234"/>
      <c r="U94" s="234"/>
      <c r="V94" s="232"/>
      <c r="W94" s="232"/>
      <c r="X94" s="236"/>
      <c r="Y94" s="232"/>
      <c r="Z94" s="249"/>
      <c r="AA94" s="309"/>
      <c r="AB94" s="309"/>
      <c r="AC94" s="309"/>
      <c r="AD94" s="249"/>
      <c r="AE94" s="309"/>
      <c r="AF94" s="309"/>
      <c r="AG94" s="249"/>
      <c r="AH94" s="249"/>
      <c r="AI94" s="249"/>
      <c r="AJ94" s="372"/>
      <c r="AK94" s="210"/>
    </row>
    <row r="95" spans="1:37" s="242" customFormat="1" x14ac:dyDescent="0.25">
      <c r="A95" s="233"/>
      <c r="B95" s="253"/>
      <c r="C95" s="233"/>
      <c r="D95" s="233"/>
      <c r="E95" s="233"/>
      <c r="F95" s="233"/>
      <c r="G95" s="233"/>
      <c r="H95" s="233"/>
      <c r="I95" s="233"/>
      <c r="J95" s="233"/>
      <c r="K95" s="233"/>
      <c r="L95" s="233"/>
      <c r="M95" s="233"/>
      <c r="N95" s="233"/>
      <c r="O95" s="233"/>
      <c r="P95" s="234"/>
      <c r="Q95" s="234"/>
      <c r="R95" s="234"/>
      <c r="S95" s="234"/>
      <c r="T95" s="234"/>
      <c r="U95" s="234"/>
      <c r="V95" s="232"/>
      <c r="W95" s="232"/>
      <c r="X95" s="236"/>
      <c r="Y95" s="232"/>
      <c r="Z95" s="249"/>
      <c r="AA95" s="309"/>
      <c r="AB95" s="309"/>
      <c r="AC95" s="309"/>
      <c r="AD95" s="249"/>
      <c r="AE95" s="309"/>
      <c r="AF95" s="309"/>
      <c r="AG95" s="249"/>
      <c r="AH95" s="249"/>
      <c r="AI95" s="249"/>
      <c r="AJ95" s="372"/>
      <c r="AK95" s="210"/>
    </row>
    <row r="96" spans="1:37" s="242" customFormat="1" x14ac:dyDescent="0.25">
      <c r="A96" s="233"/>
      <c r="B96" s="253"/>
      <c r="C96" s="233"/>
      <c r="D96" s="233"/>
      <c r="E96" s="233"/>
      <c r="F96" s="233"/>
      <c r="G96" s="233"/>
      <c r="H96" s="233"/>
      <c r="I96" s="233"/>
      <c r="J96" s="233"/>
      <c r="K96" s="233"/>
      <c r="L96" s="233"/>
      <c r="M96" s="233"/>
      <c r="N96" s="233"/>
      <c r="O96" s="233"/>
      <c r="P96" s="234"/>
      <c r="Q96" s="234"/>
      <c r="R96" s="234"/>
      <c r="S96" s="234"/>
      <c r="T96" s="234"/>
      <c r="U96" s="234"/>
      <c r="V96" s="232"/>
      <c r="W96" s="232"/>
      <c r="X96" s="236"/>
      <c r="Y96" s="232"/>
      <c r="Z96" s="249"/>
      <c r="AA96" s="309"/>
      <c r="AB96" s="309"/>
      <c r="AC96" s="309"/>
      <c r="AD96" s="249"/>
      <c r="AE96" s="309"/>
      <c r="AF96" s="309"/>
      <c r="AG96" s="249"/>
      <c r="AH96" s="249"/>
      <c r="AI96" s="249"/>
      <c r="AJ96" s="372"/>
      <c r="AK96" s="210"/>
    </row>
    <row r="97" spans="1:37" s="242" customFormat="1" x14ac:dyDescent="0.25">
      <c r="A97" s="233"/>
      <c r="B97" s="253"/>
      <c r="C97" s="233"/>
      <c r="D97" s="233"/>
      <c r="E97" s="233"/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234"/>
      <c r="Q97" s="234"/>
      <c r="R97" s="234"/>
      <c r="S97" s="234"/>
      <c r="T97" s="234"/>
      <c r="U97" s="234"/>
      <c r="V97" s="232"/>
      <c r="W97" s="232"/>
      <c r="X97" s="236"/>
      <c r="Y97" s="232"/>
      <c r="Z97" s="249"/>
      <c r="AA97" s="309"/>
      <c r="AB97" s="309"/>
      <c r="AC97" s="309"/>
      <c r="AD97" s="249"/>
      <c r="AE97" s="309"/>
      <c r="AF97" s="309"/>
      <c r="AG97" s="249"/>
      <c r="AH97" s="249"/>
      <c r="AI97" s="249"/>
      <c r="AJ97" s="372"/>
      <c r="AK97" s="210"/>
    </row>
    <row r="98" spans="1:37" s="242" customFormat="1" x14ac:dyDescent="0.25">
      <c r="A98" s="233"/>
      <c r="B98" s="253"/>
      <c r="C98" s="233"/>
      <c r="D98" s="233"/>
      <c r="E98" s="233"/>
      <c r="F98" s="233"/>
      <c r="G98" s="233"/>
      <c r="H98" s="233"/>
      <c r="I98" s="233"/>
      <c r="J98" s="233"/>
      <c r="K98" s="233"/>
      <c r="L98" s="233"/>
      <c r="M98" s="233"/>
      <c r="N98" s="233"/>
      <c r="O98" s="233"/>
      <c r="P98" s="234"/>
      <c r="Q98" s="234"/>
      <c r="R98" s="234"/>
      <c r="S98" s="234"/>
      <c r="T98" s="234"/>
      <c r="U98" s="234"/>
      <c r="V98" s="232"/>
      <c r="W98" s="232"/>
      <c r="X98" s="236"/>
      <c r="Y98" s="232"/>
      <c r="Z98" s="249"/>
      <c r="AA98" s="309"/>
      <c r="AB98" s="309"/>
      <c r="AC98" s="309"/>
      <c r="AD98" s="249"/>
      <c r="AE98" s="309"/>
      <c r="AF98" s="309"/>
      <c r="AG98" s="249"/>
      <c r="AH98" s="249"/>
      <c r="AI98" s="249"/>
      <c r="AJ98" s="372"/>
      <c r="AK98" s="210"/>
    </row>
    <row r="99" spans="1:37" s="242" customFormat="1" x14ac:dyDescent="0.25">
      <c r="A99" s="233"/>
      <c r="B99" s="253"/>
      <c r="C99" s="233"/>
      <c r="D99" s="233"/>
      <c r="E99" s="233"/>
      <c r="F99" s="233"/>
      <c r="G99" s="233"/>
      <c r="H99" s="233"/>
      <c r="I99" s="233"/>
      <c r="J99" s="233"/>
      <c r="K99" s="233"/>
      <c r="L99" s="233"/>
      <c r="M99" s="233"/>
      <c r="N99" s="233"/>
      <c r="O99" s="233"/>
      <c r="P99" s="234"/>
      <c r="Q99" s="234"/>
      <c r="R99" s="234"/>
      <c r="S99" s="234"/>
      <c r="T99" s="234"/>
      <c r="U99" s="234"/>
      <c r="V99" s="232"/>
      <c r="W99" s="232"/>
      <c r="X99" s="236"/>
      <c r="Y99" s="232"/>
      <c r="Z99" s="249"/>
      <c r="AA99" s="309"/>
      <c r="AB99" s="309"/>
      <c r="AC99" s="309"/>
      <c r="AD99" s="249"/>
      <c r="AE99" s="309"/>
      <c r="AF99" s="309"/>
      <c r="AG99" s="249"/>
      <c r="AH99" s="249"/>
      <c r="AI99" s="249"/>
      <c r="AJ99" s="372"/>
      <c r="AK99" s="210"/>
    </row>
    <row r="100" spans="1:37" s="242" customFormat="1" x14ac:dyDescent="0.25">
      <c r="A100" s="233"/>
      <c r="B100" s="253"/>
      <c r="C100" s="233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  <c r="N100" s="233"/>
      <c r="O100" s="233"/>
      <c r="P100" s="234"/>
      <c r="Q100" s="234"/>
      <c r="R100" s="234"/>
      <c r="S100" s="234"/>
      <c r="T100" s="234"/>
      <c r="U100" s="234"/>
      <c r="V100" s="232"/>
      <c r="W100" s="232"/>
      <c r="X100" s="236"/>
      <c r="Y100" s="232"/>
      <c r="Z100" s="249"/>
      <c r="AA100" s="309"/>
      <c r="AB100" s="309"/>
      <c r="AC100" s="309"/>
      <c r="AD100" s="249"/>
      <c r="AE100" s="309"/>
      <c r="AF100" s="309"/>
      <c r="AG100" s="249"/>
      <c r="AH100" s="249"/>
      <c r="AI100" s="249"/>
      <c r="AJ100" s="372"/>
      <c r="AK100" s="210"/>
    </row>
    <row r="101" spans="1:37" s="242" customFormat="1" x14ac:dyDescent="0.25">
      <c r="A101" s="233"/>
      <c r="B101" s="253"/>
      <c r="C101" s="233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3"/>
      <c r="P101" s="234"/>
      <c r="Q101" s="234"/>
      <c r="R101" s="234"/>
      <c r="S101" s="234"/>
      <c r="T101" s="234"/>
      <c r="U101" s="234"/>
      <c r="V101" s="232"/>
      <c r="W101" s="232"/>
      <c r="X101" s="236"/>
      <c r="Y101" s="232"/>
      <c r="Z101" s="249"/>
      <c r="AA101" s="309"/>
      <c r="AB101" s="309"/>
      <c r="AC101" s="309"/>
      <c r="AD101" s="249"/>
      <c r="AE101" s="309"/>
      <c r="AF101" s="309"/>
      <c r="AG101" s="249"/>
      <c r="AH101" s="249"/>
      <c r="AI101" s="249"/>
      <c r="AJ101" s="372"/>
      <c r="AK101" s="210"/>
    </row>
    <row r="102" spans="1:37" s="242" customFormat="1" x14ac:dyDescent="0.25">
      <c r="A102" s="233"/>
      <c r="B102" s="253"/>
      <c r="C102" s="233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  <c r="N102" s="233"/>
      <c r="O102" s="233"/>
      <c r="P102" s="234"/>
      <c r="Q102" s="234"/>
      <c r="R102" s="234"/>
      <c r="S102" s="234"/>
      <c r="T102" s="234"/>
      <c r="U102" s="234"/>
      <c r="V102" s="232"/>
      <c r="W102" s="232"/>
      <c r="X102" s="236"/>
      <c r="Y102" s="232"/>
      <c r="Z102" s="249"/>
      <c r="AA102" s="309"/>
      <c r="AB102" s="309"/>
      <c r="AC102" s="309"/>
      <c r="AD102" s="249"/>
      <c r="AE102" s="309"/>
      <c r="AF102" s="309"/>
      <c r="AG102" s="249"/>
      <c r="AH102" s="249"/>
      <c r="AI102" s="249"/>
      <c r="AJ102" s="372"/>
      <c r="AK102" s="210"/>
    </row>
    <row r="103" spans="1:37" s="242" customFormat="1" x14ac:dyDescent="0.25">
      <c r="A103" s="233"/>
      <c r="B103" s="253"/>
      <c r="C103" s="233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  <c r="N103" s="233"/>
      <c r="O103" s="233"/>
      <c r="P103" s="234"/>
      <c r="Q103" s="234"/>
      <c r="R103" s="234"/>
      <c r="S103" s="234"/>
      <c r="T103" s="234"/>
      <c r="U103" s="234"/>
      <c r="V103" s="232"/>
      <c r="W103" s="232"/>
      <c r="X103" s="236"/>
      <c r="Y103" s="232"/>
      <c r="Z103" s="249"/>
      <c r="AA103" s="309"/>
      <c r="AB103" s="309"/>
      <c r="AC103" s="309"/>
      <c r="AD103" s="249"/>
      <c r="AE103" s="309"/>
      <c r="AF103" s="309"/>
      <c r="AG103" s="249"/>
      <c r="AH103" s="249"/>
      <c r="AI103" s="249"/>
      <c r="AJ103" s="372"/>
      <c r="AK103" s="210"/>
    </row>
    <row r="104" spans="1:37" s="242" customFormat="1" x14ac:dyDescent="0.25">
      <c r="A104" s="233"/>
      <c r="B104" s="253"/>
      <c r="C104" s="233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O104" s="233"/>
      <c r="P104" s="234"/>
      <c r="Q104" s="234"/>
      <c r="R104" s="234"/>
      <c r="S104" s="234"/>
      <c r="T104" s="234"/>
      <c r="U104" s="234"/>
      <c r="V104" s="232"/>
      <c r="W104" s="232"/>
      <c r="X104" s="236"/>
      <c r="Y104" s="232"/>
      <c r="Z104" s="249"/>
      <c r="AA104" s="309"/>
      <c r="AB104" s="309"/>
      <c r="AC104" s="309"/>
      <c r="AD104" s="249"/>
      <c r="AE104" s="309"/>
      <c r="AF104" s="309"/>
      <c r="AG104" s="249"/>
      <c r="AH104" s="249"/>
      <c r="AI104" s="249"/>
      <c r="AJ104" s="372"/>
      <c r="AK104" s="210"/>
    </row>
    <row r="105" spans="1:37" s="242" customFormat="1" x14ac:dyDescent="0.25">
      <c r="A105" s="233"/>
      <c r="B105" s="253"/>
      <c r="C105" s="233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  <c r="N105" s="233"/>
      <c r="O105" s="233"/>
      <c r="P105" s="234"/>
      <c r="Q105" s="234"/>
      <c r="R105" s="234"/>
      <c r="S105" s="234"/>
      <c r="T105" s="234"/>
      <c r="U105" s="234"/>
      <c r="V105" s="232"/>
      <c r="W105" s="232"/>
      <c r="X105" s="236"/>
      <c r="Y105" s="232"/>
      <c r="Z105" s="249"/>
      <c r="AA105" s="309"/>
      <c r="AB105" s="309"/>
      <c r="AC105" s="309"/>
      <c r="AD105" s="249"/>
      <c r="AE105" s="309"/>
      <c r="AF105" s="309"/>
      <c r="AG105" s="249"/>
      <c r="AH105" s="249"/>
      <c r="AI105" s="249"/>
      <c r="AJ105" s="372"/>
      <c r="AK105" s="210"/>
    </row>
    <row r="106" spans="1:37" s="242" customFormat="1" x14ac:dyDescent="0.25">
      <c r="A106" s="233"/>
      <c r="B106" s="253"/>
      <c r="C106" s="233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  <c r="N106" s="233"/>
      <c r="O106" s="233"/>
      <c r="P106" s="234"/>
      <c r="Q106" s="234"/>
      <c r="R106" s="234"/>
      <c r="S106" s="234"/>
      <c r="T106" s="234"/>
      <c r="U106" s="234"/>
      <c r="V106" s="232"/>
      <c r="W106" s="232"/>
      <c r="X106" s="236"/>
      <c r="Y106" s="232"/>
      <c r="Z106" s="249"/>
      <c r="AA106" s="309"/>
      <c r="AB106" s="309"/>
      <c r="AC106" s="309"/>
      <c r="AD106" s="249"/>
      <c r="AE106" s="309"/>
      <c r="AF106" s="309"/>
      <c r="AG106" s="249"/>
      <c r="AH106" s="249"/>
      <c r="AI106" s="249"/>
      <c r="AJ106" s="372"/>
      <c r="AK106" s="210"/>
    </row>
    <row r="107" spans="1:37" s="242" customFormat="1" x14ac:dyDescent="0.25">
      <c r="A107" s="233"/>
      <c r="B107" s="253"/>
      <c r="C107" s="233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  <c r="N107" s="233"/>
      <c r="O107" s="233"/>
      <c r="P107" s="234"/>
      <c r="Q107" s="234"/>
      <c r="R107" s="234"/>
      <c r="S107" s="234"/>
      <c r="T107" s="234"/>
      <c r="U107" s="234"/>
      <c r="V107" s="232"/>
      <c r="W107" s="232"/>
      <c r="X107" s="236"/>
      <c r="Y107" s="232"/>
      <c r="Z107" s="249"/>
      <c r="AA107" s="309"/>
      <c r="AB107" s="309"/>
      <c r="AC107" s="309"/>
      <c r="AD107" s="249"/>
      <c r="AE107" s="309"/>
      <c r="AF107" s="309"/>
      <c r="AG107" s="249"/>
      <c r="AH107" s="249"/>
      <c r="AI107" s="249"/>
      <c r="AJ107" s="372"/>
      <c r="AK107" s="210"/>
    </row>
    <row r="108" spans="1:37" s="242" customFormat="1" x14ac:dyDescent="0.25">
      <c r="A108" s="233"/>
      <c r="B108" s="253"/>
      <c r="C108" s="233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  <c r="N108" s="233"/>
      <c r="O108" s="233"/>
      <c r="P108" s="234"/>
      <c r="Q108" s="234"/>
      <c r="R108" s="234"/>
      <c r="S108" s="234"/>
      <c r="T108" s="234"/>
      <c r="U108" s="234"/>
      <c r="V108" s="232"/>
      <c r="W108" s="232"/>
      <c r="X108" s="236"/>
      <c r="Y108" s="232"/>
      <c r="Z108" s="249"/>
      <c r="AA108" s="309"/>
      <c r="AB108" s="309"/>
      <c r="AC108" s="309"/>
      <c r="AD108" s="249"/>
      <c r="AE108" s="309"/>
      <c r="AF108" s="309"/>
      <c r="AG108" s="249"/>
      <c r="AH108" s="249"/>
      <c r="AI108" s="249"/>
      <c r="AJ108" s="372"/>
      <c r="AK108" s="210"/>
    </row>
    <row r="109" spans="1:37" s="242" customFormat="1" x14ac:dyDescent="0.25">
      <c r="A109" s="233"/>
      <c r="B109" s="253"/>
      <c r="C109" s="233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  <c r="N109" s="233"/>
      <c r="O109" s="233"/>
      <c r="P109" s="234"/>
      <c r="Q109" s="234"/>
      <c r="R109" s="234"/>
      <c r="S109" s="234"/>
      <c r="T109" s="234"/>
      <c r="U109" s="234"/>
      <c r="V109" s="232"/>
      <c r="W109" s="232"/>
      <c r="X109" s="236"/>
      <c r="Y109" s="232"/>
      <c r="Z109" s="249"/>
      <c r="AA109" s="309"/>
      <c r="AB109" s="309"/>
      <c r="AC109" s="309"/>
      <c r="AD109" s="249"/>
      <c r="AE109" s="309"/>
      <c r="AF109" s="309"/>
      <c r="AG109" s="249"/>
      <c r="AH109" s="249"/>
      <c r="AI109" s="249"/>
      <c r="AJ109" s="372"/>
      <c r="AK109" s="210"/>
    </row>
    <row r="110" spans="1:37" s="242" customFormat="1" x14ac:dyDescent="0.25">
      <c r="A110" s="233"/>
      <c r="B110" s="253"/>
      <c r="C110" s="233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  <c r="N110" s="233"/>
      <c r="O110" s="233"/>
      <c r="P110" s="234"/>
      <c r="Q110" s="234"/>
      <c r="R110" s="234"/>
      <c r="S110" s="234"/>
      <c r="T110" s="234"/>
      <c r="U110" s="234"/>
      <c r="V110" s="232"/>
      <c r="W110" s="232"/>
      <c r="X110" s="236"/>
      <c r="Y110" s="232"/>
      <c r="Z110" s="249"/>
      <c r="AA110" s="309"/>
      <c r="AB110" s="309"/>
      <c r="AC110" s="309"/>
      <c r="AD110" s="249"/>
      <c r="AE110" s="309"/>
      <c r="AF110" s="309"/>
      <c r="AG110" s="249"/>
      <c r="AH110" s="249"/>
      <c r="AI110" s="249"/>
      <c r="AJ110" s="372"/>
      <c r="AK110" s="210"/>
    </row>
    <row r="111" spans="1:37" s="242" customFormat="1" x14ac:dyDescent="0.25">
      <c r="A111" s="233"/>
      <c r="B111" s="253"/>
      <c r="C111" s="233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3"/>
      <c r="O111" s="233"/>
      <c r="P111" s="234"/>
      <c r="Q111" s="234"/>
      <c r="R111" s="234"/>
      <c r="S111" s="234"/>
      <c r="T111" s="234"/>
      <c r="U111" s="234"/>
      <c r="V111" s="232"/>
      <c r="W111" s="232"/>
      <c r="X111" s="236"/>
      <c r="Y111" s="232"/>
      <c r="Z111" s="249"/>
      <c r="AA111" s="309"/>
      <c r="AB111" s="309"/>
      <c r="AC111" s="309"/>
      <c r="AD111" s="249"/>
      <c r="AE111" s="309"/>
      <c r="AF111" s="309"/>
      <c r="AG111" s="249"/>
      <c r="AH111" s="249"/>
      <c r="AI111" s="249"/>
      <c r="AJ111" s="372"/>
      <c r="AK111" s="210"/>
    </row>
    <row r="112" spans="1:37" s="242" customFormat="1" x14ac:dyDescent="0.25">
      <c r="A112" s="233"/>
      <c r="B112" s="253"/>
      <c r="C112" s="233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  <c r="N112" s="233"/>
      <c r="O112" s="233"/>
      <c r="P112" s="234"/>
      <c r="Q112" s="234"/>
      <c r="R112" s="234"/>
      <c r="S112" s="234"/>
      <c r="T112" s="234"/>
      <c r="U112" s="234"/>
      <c r="V112" s="232"/>
      <c r="W112" s="232"/>
      <c r="X112" s="236"/>
      <c r="Y112" s="232"/>
      <c r="Z112" s="249"/>
      <c r="AA112" s="309"/>
      <c r="AB112" s="309"/>
      <c r="AC112" s="309"/>
      <c r="AD112" s="249"/>
      <c r="AE112" s="309"/>
      <c r="AF112" s="309"/>
      <c r="AG112" s="249"/>
      <c r="AH112" s="249"/>
      <c r="AI112" s="249"/>
      <c r="AJ112" s="372"/>
      <c r="AK112" s="210"/>
    </row>
    <row r="113" spans="1:37" s="242" customFormat="1" x14ac:dyDescent="0.25">
      <c r="A113" s="233"/>
      <c r="B113" s="253"/>
      <c r="C113" s="233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  <c r="N113" s="233"/>
      <c r="O113" s="233"/>
      <c r="P113" s="234"/>
      <c r="Q113" s="234"/>
      <c r="R113" s="234"/>
      <c r="S113" s="234"/>
      <c r="T113" s="234"/>
      <c r="U113" s="234"/>
      <c r="V113" s="232"/>
      <c r="W113" s="232"/>
      <c r="X113" s="236"/>
      <c r="Y113" s="232"/>
      <c r="Z113" s="249"/>
      <c r="AA113" s="309"/>
      <c r="AB113" s="309"/>
      <c r="AC113" s="309"/>
      <c r="AD113" s="249"/>
      <c r="AE113" s="309"/>
      <c r="AF113" s="309"/>
      <c r="AG113" s="249"/>
      <c r="AH113" s="249"/>
      <c r="AI113" s="249"/>
      <c r="AJ113" s="372"/>
      <c r="AK113" s="210"/>
    </row>
    <row r="114" spans="1:37" s="242" customFormat="1" x14ac:dyDescent="0.25">
      <c r="A114" s="233"/>
      <c r="B114" s="253"/>
      <c r="C114" s="233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  <c r="N114" s="233"/>
      <c r="O114" s="233"/>
      <c r="P114" s="234"/>
      <c r="Q114" s="234"/>
      <c r="R114" s="234"/>
      <c r="S114" s="234"/>
      <c r="T114" s="234"/>
      <c r="U114" s="234"/>
      <c r="V114" s="232"/>
      <c r="W114" s="232"/>
      <c r="X114" s="236"/>
      <c r="Y114" s="232"/>
      <c r="Z114" s="249"/>
      <c r="AA114" s="309"/>
      <c r="AB114" s="309"/>
      <c r="AC114" s="309"/>
      <c r="AD114" s="249"/>
      <c r="AE114" s="309"/>
      <c r="AF114" s="309"/>
      <c r="AG114" s="249"/>
      <c r="AH114" s="249"/>
      <c r="AI114" s="249"/>
      <c r="AJ114" s="372"/>
      <c r="AK114" s="210"/>
    </row>
    <row r="115" spans="1:37" s="242" customFormat="1" x14ac:dyDescent="0.25">
      <c r="A115" s="233"/>
      <c r="B115" s="253"/>
      <c r="C115" s="233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  <c r="N115" s="233"/>
      <c r="O115" s="233"/>
      <c r="P115" s="234"/>
      <c r="Q115" s="234"/>
      <c r="R115" s="234"/>
      <c r="S115" s="234"/>
      <c r="T115" s="234"/>
      <c r="U115" s="234"/>
      <c r="V115" s="232"/>
      <c r="W115" s="232"/>
      <c r="X115" s="236"/>
      <c r="Y115" s="232"/>
      <c r="Z115" s="249"/>
      <c r="AA115" s="309"/>
      <c r="AB115" s="309"/>
      <c r="AC115" s="309"/>
      <c r="AD115" s="249"/>
      <c r="AE115" s="309"/>
      <c r="AF115" s="309"/>
      <c r="AG115" s="249"/>
      <c r="AH115" s="249"/>
      <c r="AI115" s="249"/>
      <c r="AJ115" s="372"/>
      <c r="AK115" s="210"/>
    </row>
    <row r="116" spans="1:37" s="242" customFormat="1" x14ac:dyDescent="0.25">
      <c r="A116" s="233"/>
      <c r="B116" s="253"/>
      <c r="C116" s="233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  <c r="N116" s="233"/>
      <c r="O116" s="233"/>
      <c r="P116" s="234"/>
      <c r="Q116" s="234"/>
      <c r="R116" s="234"/>
      <c r="S116" s="234"/>
      <c r="T116" s="234"/>
      <c r="U116" s="234"/>
      <c r="V116" s="232"/>
      <c r="W116" s="232"/>
      <c r="X116" s="236"/>
      <c r="Y116" s="232"/>
      <c r="Z116" s="249"/>
      <c r="AA116" s="309"/>
      <c r="AB116" s="309"/>
      <c r="AC116" s="309"/>
      <c r="AD116" s="249"/>
      <c r="AE116" s="309"/>
      <c r="AF116" s="309"/>
      <c r="AG116" s="249"/>
      <c r="AH116" s="249"/>
      <c r="AI116" s="249"/>
      <c r="AJ116" s="372"/>
      <c r="AK116" s="210"/>
    </row>
    <row r="117" spans="1:37" s="242" customFormat="1" x14ac:dyDescent="0.25">
      <c r="A117" s="233"/>
      <c r="B117" s="253"/>
      <c r="C117" s="233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  <c r="N117" s="233"/>
      <c r="O117" s="233"/>
      <c r="P117" s="234"/>
      <c r="Q117" s="234"/>
      <c r="R117" s="234"/>
      <c r="S117" s="234"/>
      <c r="T117" s="234"/>
      <c r="U117" s="234"/>
      <c r="V117" s="232"/>
      <c r="W117" s="232"/>
      <c r="X117" s="236"/>
      <c r="Y117" s="232"/>
      <c r="Z117" s="249"/>
      <c r="AA117" s="309"/>
      <c r="AB117" s="309"/>
      <c r="AC117" s="309"/>
      <c r="AD117" s="249"/>
      <c r="AE117" s="309"/>
      <c r="AF117" s="309"/>
      <c r="AG117" s="249"/>
      <c r="AH117" s="249"/>
      <c r="AI117" s="249"/>
      <c r="AJ117" s="372"/>
      <c r="AK117" s="210"/>
    </row>
    <row r="118" spans="1:37" s="242" customFormat="1" x14ac:dyDescent="0.25">
      <c r="A118" s="233"/>
      <c r="B118" s="253"/>
      <c r="C118" s="233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  <c r="N118" s="233"/>
      <c r="O118" s="233"/>
      <c r="P118" s="234"/>
      <c r="Q118" s="234"/>
      <c r="R118" s="234"/>
      <c r="S118" s="234"/>
      <c r="T118" s="234"/>
      <c r="U118" s="234"/>
      <c r="V118" s="232"/>
      <c r="W118" s="232"/>
      <c r="X118" s="236"/>
      <c r="Y118" s="232"/>
      <c r="Z118" s="249"/>
      <c r="AA118" s="309"/>
      <c r="AB118" s="309"/>
      <c r="AC118" s="309"/>
      <c r="AD118" s="249"/>
      <c r="AE118" s="309"/>
      <c r="AF118" s="309"/>
      <c r="AG118" s="249"/>
      <c r="AH118" s="249"/>
      <c r="AI118" s="249"/>
      <c r="AJ118" s="372"/>
      <c r="AK118" s="210"/>
    </row>
    <row r="119" spans="1:37" s="242" customFormat="1" x14ac:dyDescent="0.25">
      <c r="A119" s="233"/>
      <c r="B119" s="253"/>
      <c r="C119" s="233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  <c r="N119" s="233"/>
      <c r="O119" s="233"/>
      <c r="P119" s="234"/>
      <c r="Q119" s="234"/>
      <c r="R119" s="234"/>
      <c r="S119" s="234"/>
      <c r="T119" s="234"/>
      <c r="U119" s="234"/>
      <c r="V119" s="232"/>
      <c r="W119" s="232"/>
      <c r="X119" s="236"/>
      <c r="Y119" s="232"/>
      <c r="Z119" s="249"/>
      <c r="AA119" s="309"/>
      <c r="AB119" s="309"/>
      <c r="AC119" s="309"/>
      <c r="AD119" s="249"/>
      <c r="AE119" s="309"/>
      <c r="AF119" s="309"/>
      <c r="AG119" s="249"/>
      <c r="AH119" s="249"/>
      <c r="AI119" s="249"/>
      <c r="AJ119" s="372"/>
      <c r="AK119" s="210"/>
    </row>
    <row r="120" spans="1:37" s="242" customFormat="1" x14ac:dyDescent="0.25">
      <c r="A120" s="233"/>
      <c r="B120" s="253"/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34"/>
      <c r="Q120" s="234"/>
      <c r="R120" s="234"/>
      <c r="S120" s="234"/>
      <c r="T120" s="234"/>
      <c r="U120" s="234"/>
      <c r="V120" s="232"/>
      <c r="W120" s="232"/>
      <c r="X120" s="236"/>
      <c r="Y120" s="232"/>
      <c r="Z120" s="249"/>
      <c r="AA120" s="309"/>
      <c r="AB120" s="309"/>
      <c r="AC120" s="309"/>
      <c r="AD120" s="249"/>
      <c r="AE120" s="309"/>
      <c r="AF120" s="309"/>
      <c r="AG120" s="249"/>
      <c r="AH120" s="249"/>
      <c r="AI120" s="249"/>
      <c r="AJ120" s="372"/>
      <c r="AK120" s="210"/>
    </row>
    <row r="121" spans="1:37" s="242" customFormat="1" x14ac:dyDescent="0.25">
      <c r="A121" s="233"/>
      <c r="B121" s="253"/>
      <c r="C121" s="233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  <c r="N121" s="233"/>
      <c r="O121" s="233"/>
      <c r="P121" s="234"/>
      <c r="Q121" s="234"/>
      <c r="R121" s="234"/>
      <c r="S121" s="234"/>
      <c r="T121" s="234"/>
      <c r="U121" s="234"/>
      <c r="V121" s="232"/>
      <c r="W121" s="232"/>
      <c r="X121" s="236"/>
      <c r="Y121" s="232"/>
      <c r="Z121" s="249"/>
      <c r="AA121" s="309"/>
      <c r="AB121" s="309"/>
      <c r="AC121" s="309"/>
      <c r="AD121" s="249"/>
      <c r="AE121" s="309"/>
      <c r="AF121" s="309"/>
      <c r="AG121" s="249"/>
      <c r="AH121" s="249"/>
      <c r="AI121" s="249"/>
      <c r="AJ121" s="372"/>
      <c r="AK121" s="210"/>
    </row>
    <row r="122" spans="1:37" s="242" customFormat="1" x14ac:dyDescent="0.25">
      <c r="A122" s="233"/>
      <c r="B122" s="253"/>
      <c r="C122" s="233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  <c r="N122" s="233"/>
      <c r="O122" s="233"/>
      <c r="P122" s="234"/>
      <c r="Q122" s="234"/>
      <c r="R122" s="234"/>
      <c r="S122" s="234"/>
      <c r="T122" s="234"/>
      <c r="U122" s="234"/>
      <c r="V122" s="232"/>
      <c r="W122" s="232"/>
      <c r="X122" s="236"/>
      <c r="Y122" s="232"/>
      <c r="Z122" s="249"/>
      <c r="AA122" s="309"/>
      <c r="AB122" s="309"/>
      <c r="AC122" s="309"/>
      <c r="AD122" s="249"/>
      <c r="AE122" s="309"/>
      <c r="AF122" s="309"/>
      <c r="AG122" s="249"/>
      <c r="AH122" s="249"/>
      <c r="AI122" s="249"/>
      <c r="AJ122" s="372"/>
      <c r="AK122" s="210"/>
    </row>
    <row r="123" spans="1:37" s="242" customFormat="1" x14ac:dyDescent="0.25">
      <c r="A123" s="233"/>
      <c r="B123" s="253"/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  <c r="N123" s="233"/>
      <c r="O123" s="233"/>
      <c r="P123" s="234"/>
      <c r="Q123" s="234"/>
      <c r="R123" s="234"/>
      <c r="S123" s="234"/>
      <c r="T123" s="234"/>
      <c r="U123" s="234"/>
      <c r="V123" s="232"/>
      <c r="W123" s="232"/>
      <c r="X123" s="236"/>
      <c r="Y123" s="232"/>
      <c r="Z123" s="249"/>
      <c r="AA123" s="309"/>
      <c r="AB123" s="309"/>
      <c r="AC123" s="309"/>
      <c r="AD123" s="249"/>
      <c r="AE123" s="309"/>
      <c r="AF123" s="309"/>
      <c r="AG123" s="249"/>
      <c r="AH123" s="249"/>
      <c r="AI123" s="249"/>
      <c r="AJ123" s="372"/>
      <c r="AK123" s="210"/>
    </row>
    <row r="124" spans="1:37" s="242" customFormat="1" x14ac:dyDescent="0.25">
      <c r="A124" s="233"/>
      <c r="B124" s="253"/>
      <c r="C124" s="233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  <c r="N124" s="233"/>
      <c r="O124" s="233"/>
      <c r="P124" s="234"/>
      <c r="Q124" s="234"/>
      <c r="R124" s="234"/>
      <c r="S124" s="234"/>
      <c r="T124" s="234"/>
      <c r="U124" s="234"/>
      <c r="V124" s="232"/>
      <c r="W124" s="232"/>
      <c r="X124" s="236"/>
      <c r="Y124" s="232"/>
      <c r="Z124" s="249"/>
      <c r="AA124" s="309"/>
      <c r="AB124" s="309"/>
      <c r="AC124" s="309"/>
      <c r="AD124" s="249"/>
      <c r="AE124" s="309"/>
      <c r="AF124" s="309"/>
      <c r="AG124" s="249"/>
      <c r="AH124" s="249"/>
      <c r="AI124" s="249"/>
      <c r="AJ124" s="372"/>
      <c r="AK124" s="210"/>
    </row>
    <row r="125" spans="1:37" s="242" customFormat="1" x14ac:dyDescent="0.25">
      <c r="A125" s="233"/>
      <c r="B125" s="253"/>
      <c r="C125" s="233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  <c r="N125" s="233"/>
      <c r="O125" s="233"/>
      <c r="P125" s="234"/>
      <c r="Q125" s="234"/>
      <c r="R125" s="234"/>
      <c r="S125" s="234"/>
      <c r="T125" s="234"/>
      <c r="U125" s="234"/>
      <c r="V125" s="232"/>
      <c r="W125" s="232"/>
      <c r="X125" s="236"/>
      <c r="Y125" s="232"/>
      <c r="Z125" s="249"/>
      <c r="AA125" s="309"/>
      <c r="AB125" s="309"/>
      <c r="AC125" s="309"/>
      <c r="AD125" s="249"/>
      <c r="AE125" s="309"/>
      <c r="AF125" s="309"/>
      <c r="AG125" s="249"/>
      <c r="AH125" s="249"/>
      <c r="AI125" s="249"/>
      <c r="AJ125" s="372"/>
      <c r="AK125" s="210"/>
    </row>
    <row r="126" spans="1:37" s="242" customFormat="1" x14ac:dyDescent="0.25">
      <c r="A126" s="233"/>
      <c r="B126" s="253"/>
      <c r="C126" s="233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  <c r="N126" s="233"/>
      <c r="O126" s="233"/>
      <c r="P126" s="234"/>
      <c r="Q126" s="234"/>
      <c r="R126" s="234"/>
      <c r="S126" s="234"/>
      <c r="T126" s="234"/>
      <c r="U126" s="234"/>
      <c r="V126" s="232"/>
      <c r="W126" s="232"/>
      <c r="X126" s="236"/>
      <c r="Y126" s="232"/>
      <c r="Z126" s="249"/>
      <c r="AA126" s="309"/>
      <c r="AB126" s="309"/>
      <c r="AC126" s="309"/>
      <c r="AD126" s="249"/>
      <c r="AE126" s="309"/>
      <c r="AF126" s="309"/>
      <c r="AG126" s="249"/>
      <c r="AH126" s="249"/>
      <c r="AI126" s="249"/>
      <c r="AJ126" s="372"/>
      <c r="AK126" s="210"/>
    </row>
    <row r="127" spans="1:37" s="242" customFormat="1" x14ac:dyDescent="0.25">
      <c r="A127" s="233"/>
      <c r="B127" s="253"/>
      <c r="C127" s="233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  <c r="N127" s="233"/>
      <c r="O127" s="233"/>
      <c r="P127" s="234"/>
      <c r="Q127" s="234"/>
      <c r="R127" s="234"/>
      <c r="S127" s="234"/>
      <c r="T127" s="234"/>
      <c r="U127" s="234"/>
      <c r="V127" s="232"/>
      <c r="W127" s="232"/>
      <c r="X127" s="236"/>
      <c r="Y127" s="232"/>
      <c r="Z127" s="249"/>
      <c r="AA127" s="309"/>
      <c r="AB127" s="309"/>
      <c r="AC127" s="309"/>
      <c r="AD127" s="249"/>
      <c r="AE127" s="309"/>
      <c r="AF127" s="309"/>
      <c r="AG127" s="249"/>
      <c r="AH127" s="249"/>
      <c r="AI127" s="249"/>
      <c r="AJ127" s="372"/>
      <c r="AK127" s="210"/>
    </row>
    <row r="128" spans="1:37" s="242" customFormat="1" x14ac:dyDescent="0.25">
      <c r="A128" s="233"/>
      <c r="B128" s="253"/>
      <c r="C128" s="233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  <c r="N128" s="233"/>
      <c r="O128" s="233"/>
      <c r="P128" s="234"/>
      <c r="Q128" s="234"/>
      <c r="R128" s="234"/>
      <c r="S128" s="234"/>
      <c r="T128" s="234"/>
      <c r="U128" s="234"/>
      <c r="V128" s="232"/>
      <c r="W128" s="232"/>
      <c r="X128" s="236"/>
      <c r="Y128" s="232"/>
      <c r="Z128" s="249"/>
      <c r="AA128" s="309"/>
      <c r="AB128" s="309"/>
      <c r="AC128" s="309"/>
      <c r="AD128" s="249"/>
      <c r="AE128" s="309"/>
      <c r="AF128" s="309"/>
      <c r="AG128" s="249"/>
      <c r="AH128" s="249"/>
      <c r="AI128" s="249"/>
      <c r="AJ128" s="372"/>
      <c r="AK128" s="210"/>
    </row>
    <row r="129" spans="1:37" s="242" customFormat="1" x14ac:dyDescent="0.25">
      <c r="A129" s="233"/>
      <c r="B129" s="253"/>
      <c r="C129" s="233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  <c r="N129" s="233"/>
      <c r="O129" s="233"/>
      <c r="P129" s="234"/>
      <c r="Q129" s="234"/>
      <c r="R129" s="234"/>
      <c r="S129" s="234"/>
      <c r="T129" s="234"/>
      <c r="U129" s="234"/>
      <c r="V129" s="232"/>
      <c r="W129" s="232"/>
      <c r="X129" s="236"/>
      <c r="Y129" s="232"/>
      <c r="Z129" s="249"/>
      <c r="AA129" s="309"/>
      <c r="AB129" s="309"/>
      <c r="AC129" s="309"/>
      <c r="AD129" s="249"/>
      <c r="AE129" s="309"/>
      <c r="AF129" s="309"/>
      <c r="AG129" s="249"/>
      <c r="AH129" s="249"/>
      <c r="AI129" s="249"/>
      <c r="AJ129" s="372"/>
      <c r="AK129" s="210"/>
    </row>
    <row r="130" spans="1:37" s="242" customFormat="1" x14ac:dyDescent="0.25">
      <c r="A130" s="233"/>
      <c r="B130" s="253"/>
      <c r="C130" s="233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  <c r="N130" s="233"/>
      <c r="O130" s="233"/>
      <c r="P130" s="234"/>
      <c r="Q130" s="234"/>
      <c r="R130" s="234"/>
      <c r="S130" s="234"/>
      <c r="T130" s="234"/>
      <c r="U130" s="234"/>
      <c r="V130" s="232"/>
      <c r="W130" s="232"/>
      <c r="X130" s="236"/>
      <c r="Y130" s="232"/>
      <c r="Z130" s="249"/>
      <c r="AA130" s="309"/>
      <c r="AB130" s="309"/>
      <c r="AC130" s="309"/>
      <c r="AD130" s="249"/>
      <c r="AE130" s="309"/>
      <c r="AF130" s="309"/>
      <c r="AG130" s="249"/>
      <c r="AH130" s="249"/>
      <c r="AI130" s="249"/>
      <c r="AJ130" s="372"/>
      <c r="AK130" s="394"/>
    </row>
  </sheetData>
  <phoneticPr fontId="7" type="noConversion"/>
  <hyperlinks>
    <hyperlink ref="M5" r:id="rId1" xr:uid="{00000000-0004-0000-0000-000000000000}"/>
    <hyperlink ref="R5" r:id="rId2" xr:uid="{00000000-0004-0000-0000-000001000000}"/>
    <hyperlink ref="M8" r:id="rId3" xr:uid="{00000000-0004-0000-0000-000004000000}"/>
    <hyperlink ref="R8" r:id="rId4" xr:uid="{00000000-0004-0000-0000-000005000000}"/>
    <hyperlink ref="M9" r:id="rId5" xr:uid="{00000000-0004-0000-0000-000007000000}"/>
    <hyperlink ref="R9" r:id="rId6" xr:uid="{00000000-0004-0000-0000-000008000000}"/>
    <hyperlink ref="M11" r:id="rId7" xr:uid="{00000000-0004-0000-0000-000009000000}"/>
    <hyperlink ref="R11" r:id="rId8" xr:uid="{00000000-0004-0000-0000-00000A000000}"/>
  </hyperlinks>
  <pageMargins left="0" right="0" top="0" bottom="0" header="0" footer="0"/>
  <pageSetup paperSize="17" orientation="landscape" r:id="rId9"/>
  <headerFooter>
    <oddFooter>&amp;L&amp;8X:\Muse Shared\PRESCHOOL &amp; ELEMENTARY SCHOOL PROGRAM\2019-2020\Preschool_Elementary Data.xlsx</oddFooter>
  </headerFooter>
  <drawing r:id="rId10"/>
  <tableParts count="1"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2B869-EB14-4E76-BFE2-8483C60DCAAF}">
  <dimension ref="A1"/>
  <sheetViews>
    <sheetView workbookViewId="0">
      <selection activeCell="F11" sqref="F1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122"/>
  <sheetViews>
    <sheetView topLeftCell="B1" workbookViewId="0">
      <pane ySplit="3" topLeftCell="A13" activePane="bottomLeft" state="frozen"/>
      <selection pane="bottomLeft" activeCell="B25" sqref="B25"/>
    </sheetView>
  </sheetViews>
  <sheetFormatPr defaultRowHeight="12" x14ac:dyDescent="0.2"/>
  <cols>
    <col min="1" max="1" width="0" style="53" hidden="1" customWidth="1"/>
    <col min="2" max="2" width="51" style="53" customWidth="1"/>
    <col min="3" max="3" width="24" style="53" hidden="1" customWidth="1"/>
    <col min="4" max="4" width="24.85546875" style="53" hidden="1" customWidth="1"/>
    <col min="5" max="5" width="13.7109375" style="53" hidden="1" customWidth="1"/>
    <col min="6" max="6" width="7.85546875" style="53" hidden="1" customWidth="1"/>
    <col min="7" max="7" width="6" style="53" hidden="1" customWidth="1"/>
    <col min="8" max="8" width="12.42578125" style="53" hidden="1" customWidth="1"/>
    <col min="9" max="9" width="13.28515625" style="53" hidden="1" customWidth="1"/>
    <col min="10" max="10" width="10.85546875" style="53" hidden="1" customWidth="1"/>
    <col min="11" max="11" width="19.5703125" style="53" hidden="1" customWidth="1"/>
    <col min="12" max="12" width="33.85546875" style="53" hidden="1" customWidth="1"/>
    <col min="13" max="13" width="11.42578125" style="53" hidden="1" customWidth="1"/>
    <col min="14" max="14" width="42.85546875" style="53" hidden="1" customWidth="1"/>
    <col min="15" max="15" width="21.85546875" style="54" hidden="1" customWidth="1"/>
    <col min="16" max="16" width="23.28515625" style="54" hidden="1" customWidth="1"/>
    <col min="17" max="17" width="32.140625" style="54" hidden="1" customWidth="1"/>
    <col min="18" max="18" width="23.85546875" style="54" hidden="1" customWidth="1"/>
    <col min="19" max="19" width="41.5703125" style="54" hidden="1" customWidth="1"/>
    <col min="20" max="20" width="33.42578125" style="54" hidden="1" customWidth="1"/>
    <col min="21" max="21" width="15.42578125" style="52" hidden="1" customWidth="1"/>
    <col min="22" max="22" width="14.85546875" style="52" hidden="1" customWidth="1"/>
    <col min="23" max="23" width="9.7109375" style="41" customWidth="1"/>
    <col min="24" max="24" width="36.85546875" style="52" customWidth="1"/>
    <col min="25" max="25" width="10.140625" style="101" customWidth="1"/>
    <col min="26" max="26" width="7.28515625" style="101" customWidth="1"/>
    <col min="27" max="27" width="7.140625" style="102" customWidth="1"/>
    <col min="28" max="28" width="5.28515625" style="213" customWidth="1"/>
    <col min="29" max="29" width="5.140625" style="103" customWidth="1"/>
    <col min="30" max="30" width="51.140625" style="104" customWidth="1"/>
    <col min="31" max="31" width="9.85546875" style="105" customWidth="1"/>
    <col min="32" max="32" width="9.42578125" style="59" customWidth="1"/>
    <col min="33" max="33" width="4.28515625" style="82" customWidth="1"/>
    <col min="34" max="34" width="4.28515625" style="204" customWidth="1"/>
    <col min="35" max="35" width="29.5703125" style="52" hidden="1" customWidth="1"/>
    <col min="36" max="36" width="33.140625" style="61" hidden="1" customWidth="1"/>
    <col min="37" max="16384" width="9.140625" style="62"/>
  </cols>
  <sheetData>
    <row r="1" spans="1:38" s="89" customFormat="1" ht="31.5" customHeight="1" x14ac:dyDescent="0.2">
      <c r="A1" s="188"/>
      <c r="B1" s="159"/>
      <c r="C1" s="189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90"/>
      <c r="W1" s="158"/>
      <c r="X1" s="159"/>
      <c r="Y1" s="156"/>
      <c r="Z1" s="156"/>
      <c r="AA1" s="157"/>
      <c r="AB1" s="205"/>
      <c r="AC1" s="158"/>
      <c r="AD1" s="159"/>
      <c r="AE1" s="160"/>
      <c r="AF1" s="170"/>
      <c r="AG1" s="157"/>
      <c r="AH1" s="198"/>
      <c r="AI1" s="189"/>
      <c r="AJ1" s="162"/>
      <c r="AK1" s="159"/>
      <c r="AL1" s="161"/>
    </row>
    <row r="2" spans="1:38" s="89" customFormat="1" ht="17.25" customHeight="1" x14ac:dyDescent="0.25">
      <c r="B2" s="460" t="s">
        <v>370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2"/>
      <c r="AI2" s="159"/>
      <c r="AJ2" s="159"/>
      <c r="AK2" s="159"/>
      <c r="AL2" s="161"/>
    </row>
    <row r="3" spans="1:38" s="50" customFormat="1" ht="31.5" customHeight="1" x14ac:dyDescent="0.2">
      <c r="A3" s="48" t="s">
        <v>0</v>
      </c>
      <c r="B3" s="47" t="s">
        <v>1</v>
      </c>
      <c r="C3" s="48" t="s">
        <v>2</v>
      </c>
      <c r="D3" s="48" t="s">
        <v>3</v>
      </c>
      <c r="E3" s="48" t="s">
        <v>4</v>
      </c>
      <c r="F3" s="48" t="s">
        <v>5</v>
      </c>
      <c r="G3" s="48" t="s">
        <v>6</v>
      </c>
      <c r="H3" s="48" t="s">
        <v>7</v>
      </c>
      <c r="I3" s="48" t="s">
        <v>8</v>
      </c>
      <c r="J3" s="48" t="s">
        <v>9</v>
      </c>
      <c r="K3" s="48" t="s">
        <v>10</v>
      </c>
      <c r="L3" s="48" t="s">
        <v>11</v>
      </c>
      <c r="M3" s="48" t="s">
        <v>12</v>
      </c>
      <c r="N3" s="48" t="s">
        <v>13</v>
      </c>
      <c r="O3" s="49" t="s">
        <v>14</v>
      </c>
      <c r="P3" s="49" t="s">
        <v>15</v>
      </c>
      <c r="Q3" s="49" t="s">
        <v>16</v>
      </c>
      <c r="R3" s="49" t="s">
        <v>17</v>
      </c>
      <c r="S3" s="49" t="s">
        <v>18</v>
      </c>
      <c r="T3" s="49" t="s">
        <v>19</v>
      </c>
      <c r="U3" s="47" t="s">
        <v>20</v>
      </c>
      <c r="V3" s="47" t="s">
        <v>42</v>
      </c>
      <c r="W3" s="167" t="s">
        <v>376</v>
      </c>
      <c r="X3" s="163" t="s">
        <v>305</v>
      </c>
      <c r="Y3" s="164" t="s">
        <v>345</v>
      </c>
      <c r="Z3" s="165" t="s">
        <v>350</v>
      </c>
      <c r="AA3" s="166" t="s">
        <v>365</v>
      </c>
      <c r="AB3" s="166" t="s">
        <v>362</v>
      </c>
      <c r="AC3" s="167" t="s">
        <v>373</v>
      </c>
      <c r="AD3" s="163" t="s">
        <v>306</v>
      </c>
      <c r="AE3" s="168" t="s">
        <v>354</v>
      </c>
      <c r="AF3" s="215" t="s">
        <v>367</v>
      </c>
      <c r="AG3" s="166" t="s">
        <v>366</v>
      </c>
      <c r="AH3" s="166" t="s">
        <v>363</v>
      </c>
      <c r="AI3" s="169" t="s">
        <v>22</v>
      </c>
      <c r="AJ3" s="169" t="s">
        <v>21</v>
      </c>
      <c r="AK3" s="1"/>
    </row>
    <row r="4" spans="1:38" x14ac:dyDescent="0.2">
      <c r="A4" s="51"/>
      <c r="B4" s="52" t="s">
        <v>294</v>
      </c>
      <c r="C4" s="53" t="s">
        <v>251</v>
      </c>
      <c r="D4" s="53" t="s">
        <v>295</v>
      </c>
      <c r="E4" s="53" t="s">
        <v>251</v>
      </c>
      <c r="F4" s="53" t="s">
        <v>26</v>
      </c>
      <c r="G4" s="53">
        <v>45459</v>
      </c>
      <c r="K4" s="53" t="s">
        <v>296</v>
      </c>
      <c r="U4" s="55">
        <v>43788</v>
      </c>
      <c r="V4" s="52" t="s">
        <v>43</v>
      </c>
      <c r="W4" s="41">
        <v>5</v>
      </c>
      <c r="X4" s="52" t="s">
        <v>311</v>
      </c>
      <c r="Y4" s="56">
        <v>2100</v>
      </c>
      <c r="Z4" s="153" t="s">
        <v>368</v>
      </c>
      <c r="AA4" s="106" t="s">
        <v>341</v>
      </c>
      <c r="AB4" s="206"/>
      <c r="AC4" s="43"/>
      <c r="AD4" s="57"/>
      <c r="AE4" s="58"/>
      <c r="AF4" s="60"/>
      <c r="AG4" s="41"/>
      <c r="AH4" s="199"/>
      <c r="AI4" s="61"/>
    </row>
    <row r="5" spans="1:38" x14ac:dyDescent="0.2">
      <c r="A5" s="53">
        <v>14</v>
      </c>
      <c r="B5" s="52" t="s">
        <v>23</v>
      </c>
      <c r="C5" s="63" t="s">
        <v>41</v>
      </c>
      <c r="D5" s="63" t="s">
        <v>24</v>
      </c>
      <c r="E5" s="63" t="s">
        <v>25</v>
      </c>
      <c r="F5" s="63" t="s">
        <v>26</v>
      </c>
      <c r="G5" s="63">
        <v>45005</v>
      </c>
      <c r="H5" s="53" t="s">
        <v>27</v>
      </c>
      <c r="I5" s="53" t="s">
        <v>28</v>
      </c>
      <c r="K5" s="63" t="s">
        <v>29</v>
      </c>
      <c r="L5" s="64" t="s">
        <v>30</v>
      </c>
      <c r="M5" s="53" t="s">
        <v>31</v>
      </c>
      <c r="N5" s="53" t="s">
        <v>32</v>
      </c>
      <c r="O5" s="54" t="s">
        <v>33</v>
      </c>
      <c r="P5" s="54" t="s">
        <v>29</v>
      </c>
      <c r="Q5" s="65" t="s">
        <v>30</v>
      </c>
      <c r="R5" s="54" t="s">
        <v>28</v>
      </c>
      <c r="U5" s="55">
        <v>43732</v>
      </c>
      <c r="V5" s="55" t="s">
        <v>43</v>
      </c>
      <c r="W5" s="41">
        <v>5</v>
      </c>
      <c r="X5" s="52" t="s">
        <v>34</v>
      </c>
      <c r="Y5" s="56">
        <v>2100</v>
      </c>
      <c r="Z5" s="153" t="s">
        <v>368</v>
      </c>
      <c r="AA5" s="106" t="s">
        <v>341</v>
      </c>
      <c r="AB5" s="206"/>
      <c r="AC5" s="43"/>
      <c r="AD5" s="57"/>
      <c r="AE5" s="58"/>
      <c r="AF5" s="60"/>
      <c r="AG5" s="66"/>
      <c r="AH5" s="199"/>
      <c r="AI5" s="61" t="s">
        <v>35</v>
      </c>
      <c r="AJ5" s="67" t="s">
        <v>36</v>
      </c>
    </row>
    <row r="6" spans="1:38" x14ac:dyDescent="0.2">
      <c r="A6" s="51"/>
      <c r="B6" s="53" t="s">
        <v>125</v>
      </c>
      <c r="L6" s="64"/>
      <c r="O6" s="53"/>
      <c r="P6" s="53"/>
      <c r="Q6" s="64"/>
      <c r="R6" s="53"/>
      <c r="S6" s="53"/>
      <c r="T6" s="53"/>
      <c r="U6" s="60"/>
      <c r="V6" s="60"/>
      <c r="W6" s="42"/>
      <c r="X6" s="53"/>
      <c r="Y6" s="68"/>
      <c r="Z6" s="68"/>
      <c r="AA6" s="69"/>
      <c r="AB6" s="207"/>
      <c r="AC6" s="41">
        <v>5</v>
      </c>
      <c r="AD6" s="52" t="s">
        <v>330</v>
      </c>
      <c r="AE6" s="70">
        <v>2100</v>
      </c>
      <c r="AF6" s="107">
        <v>43882</v>
      </c>
      <c r="AG6" s="66" t="s">
        <v>340</v>
      </c>
      <c r="AH6" s="199"/>
      <c r="AI6" s="61"/>
      <c r="AJ6" s="67"/>
    </row>
    <row r="7" spans="1:38" x14ac:dyDescent="0.2">
      <c r="A7" s="51"/>
      <c r="B7" s="52" t="s">
        <v>338</v>
      </c>
      <c r="L7" s="64"/>
      <c r="Q7" s="65"/>
      <c r="U7" s="55"/>
      <c r="V7" s="55"/>
      <c r="X7" s="71" t="s">
        <v>339</v>
      </c>
      <c r="Y7" s="56">
        <v>420</v>
      </c>
      <c r="Z7" s="153" t="s">
        <v>368</v>
      </c>
      <c r="AA7" s="149">
        <v>300</v>
      </c>
      <c r="AB7" s="208"/>
      <c r="AC7" s="41"/>
      <c r="AD7" s="52"/>
      <c r="AE7" s="70"/>
      <c r="AF7" s="55"/>
      <c r="AG7" s="66"/>
      <c r="AH7" s="199"/>
      <c r="AI7" s="61"/>
      <c r="AJ7" s="67"/>
    </row>
    <row r="8" spans="1:38" x14ac:dyDescent="0.2">
      <c r="B8" s="52" t="s">
        <v>50</v>
      </c>
      <c r="C8" s="53" t="s">
        <v>51</v>
      </c>
      <c r="D8" s="53" t="s">
        <v>52</v>
      </c>
      <c r="E8" s="53" t="s">
        <v>53</v>
      </c>
      <c r="F8" s="53" t="s">
        <v>26</v>
      </c>
      <c r="G8" s="53">
        <v>45318</v>
      </c>
      <c r="H8" s="53" t="s">
        <v>54</v>
      </c>
      <c r="K8" s="53" t="s">
        <v>55</v>
      </c>
      <c r="L8" s="64" t="s">
        <v>56</v>
      </c>
      <c r="M8" s="53" t="s">
        <v>57</v>
      </c>
      <c r="N8" s="53" t="s">
        <v>58</v>
      </c>
      <c r="P8" s="54" t="s">
        <v>59</v>
      </c>
      <c r="Q8" s="65" t="s">
        <v>60</v>
      </c>
      <c r="S8" s="54">
        <v>6</v>
      </c>
      <c r="T8" s="54">
        <v>4</v>
      </c>
      <c r="U8" s="55">
        <v>43717</v>
      </c>
      <c r="V8" s="52" t="s">
        <v>43</v>
      </c>
      <c r="W8" s="41">
        <v>5</v>
      </c>
      <c r="X8" s="52" t="s">
        <v>310</v>
      </c>
      <c r="Y8" s="56">
        <v>2100</v>
      </c>
      <c r="Z8" s="153" t="s">
        <v>368</v>
      </c>
      <c r="AA8" s="106" t="s">
        <v>341</v>
      </c>
      <c r="AB8" s="206"/>
      <c r="AC8" s="43"/>
      <c r="AD8" s="57"/>
      <c r="AE8" s="58"/>
      <c r="AF8" s="60"/>
      <c r="AG8" s="66"/>
      <c r="AH8" s="199"/>
      <c r="AI8" s="61" t="s">
        <v>61</v>
      </c>
      <c r="AJ8" s="67" t="s">
        <v>62</v>
      </c>
    </row>
    <row r="9" spans="1:38" x14ac:dyDescent="0.2">
      <c r="B9" s="52" t="s">
        <v>211</v>
      </c>
      <c r="C9" s="53" t="s">
        <v>267</v>
      </c>
      <c r="D9" s="53" t="s">
        <v>235</v>
      </c>
      <c r="E9" s="53" t="s">
        <v>212</v>
      </c>
      <c r="F9" s="53" t="s">
        <v>26</v>
      </c>
      <c r="G9" s="53">
        <v>45402</v>
      </c>
      <c r="H9" s="53" t="s">
        <v>48</v>
      </c>
      <c r="I9" s="53" t="s">
        <v>213</v>
      </c>
      <c r="K9" s="63" t="s">
        <v>214</v>
      </c>
      <c r="L9" s="64" t="s">
        <v>216</v>
      </c>
      <c r="M9" s="53" t="s">
        <v>31</v>
      </c>
      <c r="N9" s="53" t="s">
        <v>215</v>
      </c>
      <c r="O9" s="54" t="s">
        <v>222</v>
      </c>
      <c r="P9" s="54" t="s">
        <v>214</v>
      </c>
      <c r="Q9" s="64" t="s">
        <v>216</v>
      </c>
      <c r="R9" s="53" t="s">
        <v>213</v>
      </c>
      <c r="S9" s="54">
        <v>6</v>
      </c>
      <c r="T9" s="54">
        <v>6</v>
      </c>
      <c r="U9" s="55">
        <v>43726</v>
      </c>
      <c r="V9" s="52" t="s">
        <v>43</v>
      </c>
      <c r="W9" s="41">
        <v>5</v>
      </c>
      <c r="X9" s="52" t="s">
        <v>319</v>
      </c>
      <c r="Y9" s="56">
        <v>2100</v>
      </c>
      <c r="Z9" s="153" t="s">
        <v>368</v>
      </c>
      <c r="AA9" s="106" t="s">
        <v>341</v>
      </c>
      <c r="AB9" s="206"/>
      <c r="AC9" s="43"/>
      <c r="AD9" s="72"/>
      <c r="AE9" s="73"/>
      <c r="AF9" s="60"/>
      <c r="AG9" s="66"/>
      <c r="AH9" s="199"/>
      <c r="AI9" s="61"/>
    </row>
    <row r="10" spans="1:38" x14ac:dyDescent="0.2">
      <c r="B10" s="53" t="s">
        <v>111</v>
      </c>
      <c r="C10" s="53" t="s">
        <v>217</v>
      </c>
      <c r="D10" s="53" t="s">
        <v>218</v>
      </c>
      <c r="E10" s="53" t="s">
        <v>219</v>
      </c>
      <c r="F10" s="53" t="s">
        <v>26</v>
      </c>
      <c r="G10" s="53">
        <v>45377</v>
      </c>
      <c r="H10" s="53" t="s">
        <v>48</v>
      </c>
      <c r="I10" s="53" t="s">
        <v>220</v>
      </c>
      <c r="K10" s="53" t="s">
        <v>297</v>
      </c>
      <c r="M10" s="53" t="s">
        <v>31</v>
      </c>
      <c r="N10" s="53" t="s">
        <v>221</v>
      </c>
      <c r="U10" s="55">
        <v>43727</v>
      </c>
      <c r="V10" s="52" t="s">
        <v>43</v>
      </c>
      <c r="W10" s="42"/>
      <c r="X10" s="53"/>
      <c r="Y10" s="68"/>
      <c r="Z10" s="68"/>
      <c r="AA10" s="69"/>
      <c r="AB10" s="207"/>
      <c r="AC10" s="41">
        <v>5</v>
      </c>
      <c r="AD10" s="71" t="s">
        <v>308</v>
      </c>
      <c r="AE10" s="70">
        <v>2100</v>
      </c>
      <c r="AF10" s="107">
        <v>43882</v>
      </c>
      <c r="AG10" s="66" t="s">
        <v>340</v>
      </c>
      <c r="AH10" s="199"/>
      <c r="AI10" s="61"/>
    </row>
    <row r="11" spans="1:38" x14ac:dyDescent="0.2">
      <c r="B11" s="53" t="s">
        <v>223</v>
      </c>
      <c r="C11" s="53" t="s">
        <v>224</v>
      </c>
      <c r="D11" s="53" t="s">
        <v>225</v>
      </c>
      <c r="E11" s="53" t="s">
        <v>224</v>
      </c>
      <c r="F11" s="53" t="s">
        <v>26</v>
      </c>
      <c r="G11" s="53">
        <v>45419</v>
      </c>
      <c r="H11" s="53" t="s">
        <v>48</v>
      </c>
      <c r="I11" s="53" t="s">
        <v>226</v>
      </c>
      <c r="K11" s="53" t="s">
        <v>227</v>
      </c>
      <c r="L11" s="64" t="s">
        <v>228</v>
      </c>
      <c r="O11" s="54" t="s">
        <v>229</v>
      </c>
      <c r="P11" s="54" t="s">
        <v>230</v>
      </c>
      <c r="Q11" s="65" t="s">
        <v>231</v>
      </c>
      <c r="R11" s="54" t="s">
        <v>232</v>
      </c>
      <c r="U11" s="55">
        <v>43748</v>
      </c>
      <c r="V11" s="52" t="s">
        <v>43</v>
      </c>
      <c r="W11" s="43"/>
      <c r="X11" s="57"/>
      <c r="Y11" s="68"/>
      <c r="Z11" s="68"/>
      <c r="AA11" s="69"/>
      <c r="AB11" s="207"/>
      <c r="AC11" s="41">
        <v>6</v>
      </c>
      <c r="AD11" s="52" t="s">
        <v>312</v>
      </c>
      <c r="AE11" s="70">
        <v>2520</v>
      </c>
      <c r="AF11" s="107">
        <v>43882</v>
      </c>
      <c r="AG11" s="66" t="s">
        <v>340</v>
      </c>
      <c r="AH11" s="199"/>
      <c r="AI11" s="61"/>
    </row>
    <row r="12" spans="1:38" x14ac:dyDescent="0.2">
      <c r="B12" s="52" t="s">
        <v>92</v>
      </c>
      <c r="C12" s="53" t="s">
        <v>233</v>
      </c>
      <c r="D12" s="53" t="s">
        <v>234</v>
      </c>
      <c r="E12" s="53" t="s">
        <v>233</v>
      </c>
      <c r="F12" s="53" t="s">
        <v>26</v>
      </c>
      <c r="G12" s="53">
        <v>45430</v>
      </c>
      <c r="H12" s="53" t="s">
        <v>236</v>
      </c>
      <c r="I12" s="53" t="s">
        <v>237</v>
      </c>
      <c r="K12" s="53" t="s">
        <v>238</v>
      </c>
      <c r="U12" s="55">
        <v>43727</v>
      </c>
      <c r="V12" s="52" t="s">
        <v>43</v>
      </c>
      <c r="W12" s="41">
        <v>5</v>
      </c>
      <c r="X12" s="52" t="s">
        <v>239</v>
      </c>
      <c r="Y12" s="56">
        <v>2100</v>
      </c>
      <c r="Z12" s="153" t="s">
        <v>368</v>
      </c>
      <c r="AA12" s="106" t="s">
        <v>341</v>
      </c>
      <c r="AB12" s="206"/>
      <c r="AC12" s="43"/>
      <c r="AD12" s="57"/>
      <c r="AE12" s="58"/>
      <c r="AF12" s="60"/>
      <c r="AG12" s="66"/>
      <c r="AH12" s="199"/>
      <c r="AI12" s="61"/>
    </row>
    <row r="13" spans="1:38" x14ac:dyDescent="0.2">
      <c r="B13" s="52" t="s">
        <v>95</v>
      </c>
      <c r="C13" s="53" t="s">
        <v>240</v>
      </c>
      <c r="D13" s="53" t="s">
        <v>241</v>
      </c>
      <c r="E13" s="53" t="s">
        <v>240</v>
      </c>
      <c r="F13" s="53" t="s">
        <v>26</v>
      </c>
      <c r="G13" s="53">
        <v>43147</v>
      </c>
      <c r="H13" s="53" t="s">
        <v>242</v>
      </c>
      <c r="K13" s="53" t="s">
        <v>243</v>
      </c>
      <c r="U13" s="55">
        <v>43725</v>
      </c>
      <c r="V13" s="52" t="s">
        <v>43</v>
      </c>
      <c r="W13" s="41">
        <v>5</v>
      </c>
      <c r="X13" s="52" t="s">
        <v>309</v>
      </c>
      <c r="Y13" s="56">
        <v>2450</v>
      </c>
      <c r="Z13" s="153" t="s">
        <v>368</v>
      </c>
      <c r="AA13" s="106" t="s">
        <v>341</v>
      </c>
      <c r="AB13" s="206"/>
      <c r="AC13" s="43"/>
      <c r="AD13" s="57"/>
      <c r="AE13" s="58"/>
      <c r="AF13" s="60"/>
      <c r="AG13" s="66"/>
      <c r="AH13" s="199"/>
      <c r="AI13" s="61"/>
    </row>
    <row r="14" spans="1:38" x14ac:dyDescent="0.2">
      <c r="B14" s="53" t="s">
        <v>299</v>
      </c>
      <c r="C14" s="53" t="s">
        <v>217</v>
      </c>
      <c r="D14" s="53" t="s">
        <v>244</v>
      </c>
      <c r="E14" s="53" t="s">
        <v>219</v>
      </c>
      <c r="F14" s="53" t="s">
        <v>26</v>
      </c>
      <c r="G14" s="53">
        <v>45414</v>
      </c>
      <c r="K14" s="53" t="s">
        <v>245</v>
      </c>
      <c r="U14" s="55">
        <v>43747</v>
      </c>
      <c r="V14" s="52" t="s">
        <v>43</v>
      </c>
      <c r="W14" s="43"/>
      <c r="X14" s="57"/>
      <c r="Y14" s="68"/>
      <c r="Z14" s="68"/>
      <c r="AA14" s="69"/>
      <c r="AB14" s="207"/>
      <c r="AC14" s="41">
        <v>5</v>
      </c>
      <c r="AD14" s="52" t="s">
        <v>320</v>
      </c>
      <c r="AE14" s="70">
        <v>2100</v>
      </c>
      <c r="AF14" s="107">
        <v>43882</v>
      </c>
      <c r="AG14" s="66" t="s">
        <v>340</v>
      </c>
      <c r="AH14" s="199"/>
      <c r="AI14" s="61"/>
    </row>
    <row r="15" spans="1:38" ht="18" customHeight="1" x14ac:dyDescent="0.2">
      <c r="A15" s="51"/>
      <c r="B15" s="52" t="s">
        <v>300</v>
      </c>
      <c r="C15" s="52" t="s">
        <v>217</v>
      </c>
      <c r="D15" s="52" t="s">
        <v>244</v>
      </c>
      <c r="E15" s="52" t="s">
        <v>219</v>
      </c>
      <c r="F15" s="52" t="s">
        <v>26</v>
      </c>
      <c r="G15" s="52">
        <v>45414</v>
      </c>
      <c r="H15" s="52"/>
      <c r="I15" s="52"/>
      <c r="J15" s="52"/>
      <c r="K15" s="52" t="s">
        <v>245</v>
      </c>
      <c r="L15" s="52"/>
      <c r="M15" s="52"/>
      <c r="N15" s="52"/>
      <c r="O15" s="52"/>
      <c r="P15" s="52"/>
      <c r="Q15" s="52"/>
      <c r="R15" s="52"/>
      <c r="S15" s="52"/>
      <c r="T15" s="52"/>
      <c r="U15" s="70" t="s">
        <v>304</v>
      </c>
      <c r="W15" s="41" t="s">
        <v>324</v>
      </c>
      <c r="X15" s="52" t="s">
        <v>379</v>
      </c>
      <c r="Y15" s="56">
        <v>0</v>
      </c>
      <c r="Z15" s="216" t="s">
        <v>57</v>
      </c>
      <c r="AA15" s="108" t="s">
        <v>341</v>
      </c>
      <c r="AB15" s="200" t="s">
        <v>341</v>
      </c>
      <c r="AC15" s="74" t="s">
        <v>326</v>
      </c>
      <c r="AD15" s="75" t="s">
        <v>381</v>
      </c>
      <c r="AE15" s="78">
        <v>0</v>
      </c>
      <c r="AF15" s="66" t="s">
        <v>57</v>
      </c>
      <c r="AG15" s="155" t="s">
        <v>342</v>
      </c>
      <c r="AH15" s="200" t="s">
        <v>341</v>
      </c>
      <c r="AI15" s="61"/>
    </row>
    <row r="16" spans="1:38" x14ac:dyDescent="0.2">
      <c r="A16" s="51"/>
      <c r="B16" s="52" t="s">
        <v>247</v>
      </c>
      <c r="C16" s="53" t="s">
        <v>298</v>
      </c>
      <c r="D16" s="53" t="s">
        <v>248</v>
      </c>
      <c r="E16" s="53" t="s">
        <v>212</v>
      </c>
      <c r="F16" s="53" t="s">
        <v>26</v>
      </c>
      <c r="G16" s="53">
        <v>45409</v>
      </c>
      <c r="I16" s="40" t="s">
        <v>246</v>
      </c>
      <c r="K16" s="53" t="s">
        <v>249</v>
      </c>
      <c r="U16" s="55">
        <v>43726</v>
      </c>
      <c r="V16" s="52" t="s">
        <v>43</v>
      </c>
      <c r="W16" s="41">
        <v>5</v>
      </c>
      <c r="X16" s="52" t="s">
        <v>323</v>
      </c>
      <c r="Y16" s="56">
        <v>2100</v>
      </c>
      <c r="Z16" s="153" t="s">
        <v>368</v>
      </c>
      <c r="AA16" s="106" t="s">
        <v>341</v>
      </c>
      <c r="AB16" s="206"/>
      <c r="AC16" s="43"/>
      <c r="AD16" s="57"/>
      <c r="AE16" s="58"/>
      <c r="AF16" s="60"/>
      <c r="AG16" s="41"/>
      <c r="AH16" s="199"/>
      <c r="AI16" s="61"/>
    </row>
    <row r="17" spans="1:132" x14ac:dyDescent="0.2">
      <c r="A17" s="51"/>
      <c r="B17" s="53" t="s">
        <v>325</v>
      </c>
      <c r="C17" s="53" t="s">
        <v>253</v>
      </c>
      <c r="D17" s="53" t="s">
        <v>250</v>
      </c>
      <c r="E17" s="53" t="s">
        <v>251</v>
      </c>
      <c r="F17" s="53" t="s">
        <v>26</v>
      </c>
      <c r="G17" s="53">
        <v>45459</v>
      </c>
      <c r="K17" s="53" t="s">
        <v>252</v>
      </c>
      <c r="U17" s="55">
        <v>43733</v>
      </c>
      <c r="W17" s="43"/>
      <c r="X17" s="57"/>
      <c r="Y17" s="76"/>
      <c r="Z17" s="76"/>
      <c r="AA17" s="77"/>
      <c r="AB17" s="209"/>
      <c r="AC17" s="41">
        <v>5</v>
      </c>
      <c r="AD17" s="52" t="s">
        <v>303</v>
      </c>
      <c r="AE17" s="70">
        <v>2100</v>
      </c>
      <c r="AF17" s="107">
        <v>43904</v>
      </c>
      <c r="AG17" s="66" t="s">
        <v>340</v>
      </c>
      <c r="AH17" s="199"/>
      <c r="AI17" s="61"/>
    </row>
    <row r="18" spans="1:132" x14ac:dyDescent="0.2">
      <c r="B18" s="53" t="s">
        <v>344</v>
      </c>
      <c r="C18" s="53" t="s">
        <v>253</v>
      </c>
      <c r="D18" s="53" t="s">
        <v>250</v>
      </c>
      <c r="E18" s="53" t="s">
        <v>251</v>
      </c>
      <c r="F18" s="53" t="s">
        <v>26</v>
      </c>
      <c r="G18" s="53">
        <v>45459</v>
      </c>
      <c r="K18" s="53" t="s">
        <v>252</v>
      </c>
      <c r="U18" s="55">
        <v>43733</v>
      </c>
      <c r="V18" s="52" t="s">
        <v>43</v>
      </c>
      <c r="W18" s="42"/>
      <c r="X18" s="53"/>
      <c r="Y18" s="68"/>
      <c r="Z18" s="68"/>
      <c r="AA18" s="69"/>
      <c r="AB18" s="207"/>
      <c r="AC18" s="41">
        <v>10</v>
      </c>
      <c r="AD18" s="52" t="s">
        <v>307</v>
      </c>
      <c r="AE18" s="70">
        <v>4200</v>
      </c>
      <c r="AF18" s="107">
        <v>43904</v>
      </c>
      <c r="AG18" s="66" t="s">
        <v>340</v>
      </c>
      <c r="AH18" s="199"/>
      <c r="AI18" s="61"/>
    </row>
    <row r="19" spans="1:132" x14ac:dyDescent="0.2">
      <c r="B19" s="53" t="s">
        <v>332</v>
      </c>
      <c r="C19" s="53" t="s">
        <v>253</v>
      </c>
      <c r="D19" s="53" t="s">
        <v>250</v>
      </c>
      <c r="E19" s="53" t="s">
        <v>251</v>
      </c>
      <c r="F19" s="53" t="s">
        <v>26</v>
      </c>
      <c r="G19" s="53">
        <v>45459</v>
      </c>
      <c r="K19" s="53" t="s">
        <v>252</v>
      </c>
      <c r="U19" s="55">
        <v>43733</v>
      </c>
      <c r="V19" s="52" t="s">
        <v>43</v>
      </c>
      <c r="W19" s="43"/>
      <c r="X19" s="57"/>
      <c r="Y19" s="68"/>
      <c r="Z19" s="68"/>
      <c r="AA19" s="69"/>
      <c r="AB19" s="207"/>
      <c r="AC19" s="41">
        <v>5</v>
      </c>
      <c r="AD19" s="52" t="s">
        <v>318</v>
      </c>
      <c r="AE19" s="70">
        <v>2100</v>
      </c>
      <c r="AF19" s="107">
        <v>43904</v>
      </c>
      <c r="AG19" s="66" t="s">
        <v>340</v>
      </c>
      <c r="AH19" s="199"/>
      <c r="AI19" s="61"/>
    </row>
    <row r="20" spans="1:132" x14ac:dyDescent="0.2">
      <c r="B20" s="52" t="s">
        <v>343</v>
      </c>
      <c r="C20" s="53" t="s">
        <v>253</v>
      </c>
      <c r="D20" s="53" t="s">
        <v>250</v>
      </c>
      <c r="E20" s="53" t="s">
        <v>251</v>
      </c>
      <c r="F20" s="53" t="s">
        <v>26</v>
      </c>
      <c r="G20" s="53">
        <v>45459</v>
      </c>
      <c r="K20" s="53" t="s">
        <v>252</v>
      </c>
      <c r="U20" s="55">
        <v>43733</v>
      </c>
      <c r="V20" s="52" t="s">
        <v>43</v>
      </c>
      <c r="W20" s="41">
        <v>5</v>
      </c>
      <c r="X20" s="52" t="s">
        <v>301</v>
      </c>
      <c r="Y20" s="56">
        <v>2100</v>
      </c>
      <c r="Z20" s="153" t="s">
        <v>368</v>
      </c>
      <c r="AA20" s="106" t="s">
        <v>341</v>
      </c>
      <c r="AB20" s="206"/>
      <c r="AC20" s="42"/>
      <c r="AD20" s="53"/>
      <c r="AE20" s="58"/>
      <c r="AF20" s="53"/>
      <c r="AG20" s="41"/>
      <c r="AH20" s="199"/>
      <c r="AI20" s="61"/>
    </row>
    <row r="21" spans="1:132" x14ac:dyDescent="0.2">
      <c r="A21" s="51"/>
      <c r="B21" s="53" t="s">
        <v>333</v>
      </c>
      <c r="U21" s="55"/>
      <c r="W21" s="42"/>
      <c r="X21" s="53"/>
      <c r="Y21" s="68"/>
      <c r="Z21" s="68"/>
      <c r="AA21" s="69"/>
      <c r="AB21" s="207"/>
      <c r="AC21" s="41">
        <v>5</v>
      </c>
      <c r="AD21" s="52" t="s">
        <v>334</v>
      </c>
      <c r="AE21" s="70">
        <v>2100</v>
      </c>
      <c r="AF21" s="107">
        <v>43904</v>
      </c>
      <c r="AG21" s="66" t="s">
        <v>340</v>
      </c>
      <c r="AH21" s="199"/>
      <c r="AI21" s="61"/>
    </row>
    <row r="22" spans="1:132" ht="15.75" customHeight="1" x14ac:dyDescent="0.2">
      <c r="A22" s="51"/>
      <c r="B22" s="53" t="s">
        <v>335</v>
      </c>
      <c r="O22" s="53"/>
      <c r="P22" s="53"/>
      <c r="Q22" s="53"/>
      <c r="R22" s="53"/>
      <c r="S22" s="53"/>
      <c r="T22" s="53"/>
      <c r="U22" s="60"/>
      <c r="V22" s="53"/>
      <c r="W22" s="42"/>
      <c r="X22" s="53"/>
      <c r="Y22" s="68"/>
      <c r="Z22" s="68"/>
      <c r="AA22" s="69"/>
      <c r="AB22" s="207"/>
      <c r="AC22" s="41">
        <v>7</v>
      </c>
      <c r="AD22" s="52" t="s">
        <v>382</v>
      </c>
      <c r="AE22" s="78">
        <v>0</v>
      </c>
      <c r="AF22" s="66" t="s">
        <v>57</v>
      </c>
      <c r="AG22" s="186" t="s">
        <v>342</v>
      </c>
      <c r="AH22" s="200" t="s">
        <v>341</v>
      </c>
      <c r="AI22" s="61"/>
    </row>
    <row r="23" spans="1:132" x14ac:dyDescent="0.2">
      <c r="B23" s="53" t="s">
        <v>106</v>
      </c>
      <c r="C23" s="53" t="s">
        <v>254</v>
      </c>
      <c r="D23" s="53" t="s">
        <v>255</v>
      </c>
      <c r="E23" s="53" t="s">
        <v>256</v>
      </c>
      <c r="F23" s="53" t="s">
        <v>26</v>
      </c>
      <c r="G23" s="53">
        <v>45315</v>
      </c>
      <c r="K23" s="53" t="s">
        <v>257</v>
      </c>
      <c r="U23" s="55">
        <v>43732</v>
      </c>
      <c r="V23" s="52" t="s">
        <v>43</v>
      </c>
      <c r="W23" s="42"/>
      <c r="X23" s="53"/>
      <c r="Y23" s="76"/>
      <c r="Z23" s="76"/>
      <c r="AA23" s="77"/>
      <c r="AB23" s="209"/>
      <c r="AC23" s="41">
        <v>5</v>
      </c>
      <c r="AD23" s="52" t="s">
        <v>302</v>
      </c>
      <c r="AE23" s="70">
        <v>2100</v>
      </c>
      <c r="AF23" s="107">
        <v>43904</v>
      </c>
      <c r="AG23" s="66" t="s">
        <v>340</v>
      </c>
      <c r="AH23" s="199"/>
      <c r="AI23" s="61"/>
    </row>
    <row r="24" spans="1:132" x14ac:dyDescent="0.2">
      <c r="B24" s="52" t="s">
        <v>258</v>
      </c>
      <c r="C24" s="53" t="s">
        <v>233</v>
      </c>
      <c r="D24" s="53" t="s">
        <v>259</v>
      </c>
      <c r="E24" s="53" t="s">
        <v>233</v>
      </c>
      <c r="F24" s="53" t="s">
        <v>26</v>
      </c>
      <c r="G24" s="53">
        <v>45434</v>
      </c>
      <c r="K24" s="53" t="s">
        <v>260</v>
      </c>
      <c r="U24" s="55">
        <v>43740</v>
      </c>
      <c r="V24" s="52" t="s">
        <v>43</v>
      </c>
      <c r="W24" s="41">
        <v>5</v>
      </c>
      <c r="X24" s="52" t="s">
        <v>321</v>
      </c>
      <c r="Y24" s="56">
        <v>2100</v>
      </c>
      <c r="Z24" s="153" t="s">
        <v>368</v>
      </c>
      <c r="AA24" s="106" t="s">
        <v>341</v>
      </c>
      <c r="AB24" s="206"/>
      <c r="AC24" s="42"/>
      <c r="AD24" s="53"/>
      <c r="AE24" s="73"/>
      <c r="AF24" s="60"/>
      <c r="AG24" s="41"/>
      <c r="AH24" s="199"/>
      <c r="AI24" s="61"/>
    </row>
    <row r="25" spans="1:132" x14ac:dyDescent="0.2">
      <c r="A25" s="51"/>
      <c r="B25" s="53" t="s">
        <v>364</v>
      </c>
      <c r="U25" s="55"/>
      <c r="Y25" s="56"/>
      <c r="Z25" s="56"/>
      <c r="AA25" s="82"/>
      <c r="AB25" s="210"/>
      <c r="AC25" s="41"/>
      <c r="AD25" s="52"/>
      <c r="AE25" s="70"/>
      <c r="AF25" s="55"/>
      <c r="AG25" s="41"/>
      <c r="AH25" s="199"/>
      <c r="AI25" s="61"/>
    </row>
    <row r="26" spans="1:132" x14ac:dyDescent="0.2">
      <c r="A26" s="51"/>
      <c r="B26" s="53" t="s">
        <v>175</v>
      </c>
      <c r="U26" s="55"/>
      <c r="W26" s="42"/>
      <c r="X26" s="53"/>
      <c r="Y26" s="68"/>
      <c r="Z26" s="68"/>
      <c r="AA26" s="69"/>
      <c r="AB26" s="207"/>
      <c r="AC26" s="41">
        <v>5</v>
      </c>
      <c r="AD26" s="52" t="s">
        <v>383</v>
      </c>
      <c r="AE26" s="154">
        <v>0</v>
      </c>
      <c r="AF26" s="66" t="s">
        <v>57</v>
      </c>
      <c r="AG26" s="186" t="s">
        <v>342</v>
      </c>
      <c r="AH26" s="200" t="s">
        <v>341</v>
      </c>
      <c r="AI26" s="61"/>
    </row>
    <row r="27" spans="1:132" x14ac:dyDescent="0.2">
      <c r="A27" s="51"/>
      <c r="B27" s="53" t="s">
        <v>327</v>
      </c>
      <c r="U27" s="55"/>
      <c r="W27" s="42"/>
      <c r="X27" s="53"/>
      <c r="Y27" s="68"/>
      <c r="Z27" s="68"/>
      <c r="AA27" s="69"/>
      <c r="AB27" s="207"/>
      <c r="AC27" s="41">
        <v>5</v>
      </c>
      <c r="AD27" s="52" t="s">
        <v>328</v>
      </c>
      <c r="AE27" s="70">
        <v>2100</v>
      </c>
      <c r="AF27" s="107">
        <v>43904</v>
      </c>
      <c r="AG27" s="66" t="s">
        <v>340</v>
      </c>
      <c r="AH27" s="199"/>
      <c r="AI27" s="61"/>
    </row>
    <row r="28" spans="1:132" ht="26.25" customHeight="1" x14ac:dyDescent="0.2">
      <c r="B28" s="79" t="s">
        <v>137</v>
      </c>
      <c r="C28" s="79" t="s">
        <v>267</v>
      </c>
      <c r="D28" s="79" t="s">
        <v>265</v>
      </c>
      <c r="E28" s="79" t="s">
        <v>212</v>
      </c>
      <c r="F28" s="79" t="s">
        <v>26</v>
      </c>
      <c r="G28" s="79">
        <v>45405</v>
      </c>
      <c r="H28" s="79"/>
      <c r="I28" s="79"/>
      <c r="J28" s="79"/>
      <c r="K28" s="79" t="s">
        <v>266</v>
      </c>
      <c r="L28" s="79"/>
      <c r="M28" s="79"/>
      <c r="N28" s="79"/>
      <c r="O28" s="79"/>
      <c r="P28" s="79"/>
      <c r="Q28" s="79"/>
      <c r="R28" s="79"/>
      <c r="S28" s="79"/>
      <c r="T28" s="79"/>
      <c r="U28" s="80">
        <v>43762</v>
      </c>
      <c r="V28" s="79" t="s">
        <v>43</v>
      </c>
      <c r="W28" s="44">
        <v>5</v>
      </c>
      <c r="X28" s="81" t="s">
        <v>380</v>
      </c>
      <c r="Y28" s="78">
        <v>0</v>
      </c>
      <c r="Z28" s="216" t="s">
        <v>57</v>
      </c>
      <c r="AA28" s="109" t="s">
        <v>341</v>
      </c>
      <c r="AB28" s="200" t="s">
        <v>341</v>
      </c>
      <c r="AC28" s="42"/>
      <c r="AD28" s="53"/>
      <c r="AE28" s="73"/>
      <c r="AF28" s="60"/>
      <c r="AG28" s="41"/>
      <c r="AH28" s="199"/>
      <c r="AI28" s="61"/>
    </row>
    <row r="29" spans="1:132" ht="15.75" customHeight="1" x14ac:dyDescent="0.2">
      <c r="B29" s="53" t="s">
        <v>140</v>
      </c>
      <c r="C29" s="53" t="s">
        <v>267</v>
      </c>
      <c r="D29" s="53" t="s">
        <v>268</v>
      </c>
      <c r="E29" s="53" t="s">
        <v>212</v>
      </c>
      <c r="F29" s="53" t="s">
        <v>26</v>
      </c>
      <c r="G29" s="53">
        <v>45406</v>
      </c>
      <c r="I29" s="83"/>
      <c r="K29" s="63" t="s">
        <v>269</v>
      </c>
      <c r="U29" s="55">
        <v>43757</v>
      </c>
      <c r="V29" s="52" t="s">
        <v>43</v>
      </c>
      <c r="W29" s="42"/>
      <c r="X29" s="53"/>
      <c r="Y29" s="76"/>
      <c r="Z29" s="76"/>
      <c r="AA29" s="77"/>
      <c r="AB29" s="209"/>
      <c r="AC29" s="41">
        <v>5</v>
      </c>
      <c r="AD29" s="75" t="s">
        <v>384</v>
      </c>
      <c r="AE29" s="78">
        <v>0</v>
      </c>
      <c r="AF29" s="66" t="s">
        <v>57</v>
      </c>
      <c r="AG29" s="187" t="s">
        <v>342</v>
      </c>
      <c r="AH29" s="200" t="s">
        <v>341</v>
      </c>
      <c r="AI29" s="61"/>
    </row>
    <row r="30" spans="1:132" x14ac:dyDescent="0.2">
      <c r="A30" s="51"/>
      <c r="B30" s="53" t="s">
        <v>112</v>
      </c>
      <c r="U30" s="55"/>
      <c r="W30" s="42"/>
      <c r="X30" s="53"/>
      <c r="Y30" s="68"/>
      <c r="Z30" s="68"/>
      <c r="AA30" s="69"/>
      <c r="AB30" s="207"/>
      <c r="AC30" s="41">
        <v>5</v>
      </c>
      <c r="AD30" s="52" t="s">
        <v>346</v>
      </c>
      <c r="AE30" s="78">
        <v>2100</v>
      </c>
      <c r="AF30" s="107">
        <v>43904</v>
      </c>
      <c r="AG30" s="41"/>
      <c r="AH30" s="201"/>
      <c r="AI30" s="61"/>
    </row>
    <row r="31" spans="1:132" s="52" customFormat="1" ht="18" customHeight="1" x14ac:dyDescent="0.2">
      <c r="B31" s="53" t="s">
        <v>97</v>
      </c>
      <c r="C31" s="52" t="s">
        <v>267</v>
      </c>
      <c r="D31" s="52" t="s">
        <v>270</v>
      </c>
      <c r="E31" s="52" t="s">
        <v>212</v>
      </c>
      <c r="F31" s="52" t="s">
        <v>26</v>
      </c>
      <c r="G31" s="52">
        <v>45410</v>
      </c>
      <c r="K31" s="52" t="s">
        <v>271</v>
      </c>
      <c r="U31" s="55">
        <v>43749</v>
      </c>
      <c r="V31" s="52" t="s">
        <v>43</v>
      </c>
      <c r="W31" s="42"/>
      <c r="X31" s="53"/>
      <c r="Y31" s="68"/>
      <c r="Z31" s="68"/>
      <c r="AA31" s="69"/>
      <c r="AB31" s="207"/>
      <c r="AC31" s="41">
        <v>5</v>
      </c>
      <c r="AD31" s="75" t="s">
        <v>385</v>
      </c>
      <c r="AE31" s="78">
        <v>0</v>
      </c>
      <c r="AF31" s="66" t="s">
        <v>57</v>
      </c>
      <c r="AG31" s="187" t="s">
        <v>342</v>
      </c>
      <c r="AH31" s="200" t="s">
        <v>341</v>
      </c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</row>
    <row r="32" spans="1:132" x14ac:dyDescent="0.2">
      <c r="B32" s="53" t="s">
        <v>133</v>
      </c>
      <c r="C32" s="53" t="s">
        <v>45</v>
      </c>
      <c r="D32" s="53" t="s">
        <v>274</v>
      </c>
      <c r="E32" s="53" t="s">
        <v>47</v>
      </c>
      <c r="F32" s="53" t="s">
        <v>26</v>
      </c>
      <c r="G32" s="53">
        <v>45409</v>
      </c>
      <c r="K32" s="53" t="s">
        <v>275</v>
      </c>
      <c r="U32" s="55">
        <v>43734</v>
      </c>
      <c r="V32" s="52" t="s">
        <v>43</v>
      </c>
      <c r="W32" s="42"/>
      <c r="X32" s="53"/>
      <c r="Y32" s="76"/>
      <c r="Z32" s="76" t="s">
        <v>369</v>
      </c>
      <c r="AA32" s="77"/>
      <c r="AB32" s="209"/>
      <c r="AC32" s="41">
        <v>5</v>
      </c>
      <c r="AD32" s="52" t="s">
        <v>314</v>
      </c>
      <c r="AE32" s="70">
        <v>2100</v>
      </c>
      <c r="AF32" s="107">
        <v>43904</v>
      </c>
      <c r="AG32" s="66" t="s">
        <v>340</v>
      </c>
      <c r="AH32" s="199"/>
      <c r="AI32" s="61"/>
    </row>
    <row r="33" spans="1:36" x14ac:dyDescent="0.2">
      <c r="A33" s="51"/>
      <c r="B33" s="53" t="s">
        <v>127</v>
      </c>
      <c r="U33" s="55"/>
      <c r="W33" s="42"/>
      <c r="X33" s="53"/>
      <c r="Y33" s="68"/>
      <c r="Z33" s="68"/>
      <c r="AA33" s="69"/>
      <c r="AB33" s="207"/>
      <c r="AC33" s="41">
        <v>6</v>
      </c>
      <c r="AD33" s="52" t="s">
        <v>329</v>
      </c>
      <c r="AE33" s="70">
        <f>SUM(6*420)</f>
        <v>2520</v>
      </c>
      <c r="AF33" s="107">
        <v>43904</v>
      </c>
      <c r="AG33" s="66" t="s">
        <v>340</v>
      </c>
      <c r="AH33" s="199"/>
      <c r="AI33" s="61"/>
    </row>
    <row r="34" spans="1:36" x14ac:dyDescent="0.2">
      <c r="B34" s="63" t="s">
        <v>331</v>
      </c>
      <c r="C34" s="63" t="s">
        <v>253</v>
      </c>
      <c r="D34" s="63" t="s">
        <v>272</v>
      </c>
      <c r="E34" s="63" t="s">
        <v>47</v>
      </c>
      <c r="F34" s="63" t="s">
        <v>26</v>
      </c>
      <c r="G34" s="63">
        <v>45429</v>
      </c>
      <c r="H34" s="63"/>
      <c r="I34" s="63"/>
      <c r="J34" s="63"/>
      <c r="K34" s="63" t="s">
        <v>273</v>
      </c>
      <c r="U34" s="55">
        <v>43731</v>
      </c>
      <c r="V34" s="52" t="s">
        <v>43</v>
      </c>
      <c r="W34" s="42"/>
      <c r="X34" s="53"/>
      <c r="Y34" s="76"/>
      <c r="Z34" s="76"/>
      <c r="AA34" s="77"/>
      <c r="AB34" s="209"/>
      <c r="AC34" s="41">
        <v>5</v>
      </c>
      <c r="AD34" s="52" t="s">
        <v>313</v>
      </c>
      <c r="AE34" s="70">
        <v>2100</v>
      </c>
      <c r="AF34" s="107">
        <v>43904</v>
      </c>
      <c r="AG34" s="66" t="s">
        <v>340</v>
      </c>
      <c r="AH34" s="201"/>
      <c r="AI34" s="61"/>
    </row>
    <row r="35" spans="1:36" x14ac:dyDescent="0.2">
      <c r="B35" s="53" t="s">
        <v>172</v>
      </c>
      <c r="C35" s="53" t="s">
        <v>240</v>
      </c>
      <c r="D35" s="53" t="s">
        <v>276</v>
      </c>
      <c r="E35" s="53" t="s">
        <v>240</v>
      </c>
      <c r="F35" s="53" t="s">
        <v>26</v>
      </c>
      <c r="G35" s="53">
        <v>43147</v>
      </c>
      <c r="K35" s="53" t="s">
        <v>277</v>
      </c>
      <c r="U35" s="55">
        <v>43760</v>
      </c>
      <c r="V35" s="52" t="s">
        <v>43</v>
      </c>
      <c r="W35" s="42"/>
      <c r="X35" s="53"/>
      <c r="Y35" s="76"/>
      <c r="Z35" s="76"/>
      <c r="AA35" s="77"/>
      <c r="AB35" s="209"/>
      <c r="AC35" s="41">
        <v>5</v>
      </c>
      <c r="AD35" s="52" t="s">
        <v>315</v>
      </c>
      <c r="AE35" s="70">
        <v>2500</v>
      </c>
      <c r="AF35" s="107">
        <v>43904</v>
      </c>
      <c r="AG35" s="66" t="s">
        <v>340</v>
      </c>
      <c r="AH35" s="199"/>
      <c r="AI35" s="61"/>
    </row>
    <row r="36" spans="1:36" x14ac:dyDescent="0.2">
      <c r="B36" s="53" t="s">
        <v>103</v>
      </c>
      <c r="C36" s="53" t="s">
        <v>261</v>
      </c>
      <c r="D36" s="53" t="s">
        <v>262</v>
      </c>
      <c r="E36" s="53" t="s">
        <v>263</v>
      </c>
      <c r="F36" s="53" t="s">
        <v>26</v>
      </c>
      <c r="G36" s="53">
        <v>45373</v>
      </c>
      <c r="K36" s="53" t="s">
        <v>264</v>
      </c>
      <c r="U36" s="55">
        <v>43733</v>
      </c>
      <c r="V36" s="52" t="s">
        <v>43</v>
      </c>
      <c r="W36" s="42"/>
      <c r="X36" s="53"/>
      <c r="Y36" s="76"/>
      <c r="Z36" s="76"/>
      <c r="AA36" s="77"/>
      <c r="AB36" s="209"/>
      <c r="AC36" s="41">
        <v>5</v>
      </c>
      <c r="AD36" s="52" t="s">
        <v>347</v>
      </c>
      <c r="AE36" s="70">
        <v>2500</v>
      </c>
      <c r="AF36" s="107">
        <v>43904</v>
      </c>
      <c r="AG36" s="66" t="s">
        <v>340</v>
      </c>
      <c r="AH36" s="199"/>
      <c r="AI36" s="61"/>
    </row>
    <row r="37" spans="1:36" x14ac:dyDescent="0.2">
      <c r="A37" s="51"/>
      <c r="B37" s="53" t="s">
        <v>123</v>
      </c>
      <c r="O37" s="53"/>
      <c r="P37" s="53"/>
      <c r="Q37" s="53"/>
      <c r="R37" s="53"/>
      <c r="S37" s="53"/>
      <c r="T37" s="53"/>
      <c r="U37" s="60"/>
      <c r="V37" s="53"/>
      <c r="W37" s="42"/>
      <c r="X37" s="53"/>
      <c r="Y37" s="68"/>
      <c r="Z37" s="68"/>
      <c r="AA37" s="69"/>
      <c r="AB37" s="207"/>
      <c r="AC37" s="41">
        <v>5</v>
      </c>
      <c r="AD37" s="52" t="s">
        <v>378</v>
      </c>
      <c r="AE37" s="70">
        <v>2100</v>
      </c>
      <c r="AF37" s="218">
        <v>43782</v>
      </c>
      <c r="AG37" s="217" t="s">
        <v>342</v>
      </c>
      <c r="AH37" s="200"/>
      <c r="AI37" s="61"/>
    </row>
    <row r="38" spans="1:36" x14ac:dyDescent="0.2">
      <c r="B38" s="52" t="s">
        <v>278</v>
      </c>
      <c r="C38" s="53" t="s">
        <v>298</v>
      </c>
      <c r="D38" s="53" t="s">
        <v>290</v>
      </c>
      <c r="E38" s="53" t="s">
        <v>212</v>
      </c>
      <c r="F38" s="53" t="s">
        <v>26</v>
      </c>
      <c r="G38" s="53">
        <v>45424</v>
      </c>
      <c r="K38" s="53" t="s">
        <v>291</v>
      </c>
      <c r="U38" s="55">
        <v>43683</v>
      </c>
      <c r="V38" s="52" t="s">
        <v>49</v>
      </c>
      <c r="W38" s="41">
        <v>1</v>
      </c>
      <c r="X38" s="71" t="s">
        <v>292</v>
      </c>
      <c r="Y38" s="56">
        <v>420</v>
      </c>
      <c r="Z38" s="153" t="s">
        <v>368</v>
      </c>
      <c r="AA38" s="106" t="s">
        <v>341</v>
      </c>
      <c r="AB38" s="206"/>
      <c r="AC38" s="84"/>
      <c r="AD38" s="85"/>
      <c r="AE38" s="73"/>
      <c r="AF38" s="60"/>
      <c r="AG38" s="41"/>
      <c r="AH38" s="199"/>
      <c r="AI38" s="61"/>
    </row>
    <row r="39" spans="1:36" x14ac:dyDescent="0.2">
      <c r="B39" s="53" t="s">
        <v>124</v>
      </c>
      <c r="C39" s="53" t="s">
        <v>279</v>
      </c>
      <c r="D39" s="53" t="s">
        <v>280</v>
      </c>
      <c r="E39" s="53" t="s">
        <v>279</v>
      </c>
      <c r="F39" s="53" t="s">
        <v>26</v>
      </c>
      <c r="G39" s="53">
        <v>45424</v>
      </c>
      <c r="K39" s="53" t="s">
        <v>281</v>
      </c>
      <c r="U39" s="55">
        <v>43732</v>
      </c>
      <c r="V39" s="52" t="s">
        <v>43</v>
      </c>
      <c r="W39" s="42"/>
      <c r="X39" s="53"/>
      <c r="Y39" s="76"/>
      <c r="Z39" s="76"/>
      <c r="AA39" s="77"/>
      <c r="AB39" s="209"/>
      <c r="AC39" s="41">
        <v>5</v>
      </c>
      <c r="AD39" s="52" t="s">
        <v>316</v>
      </c>
      <c r="AE39" s="70">
        <v>2100</v>
      </c>
      <c r="AF39" s="107">
        <v>43904</v>
      </c>
      <c r="AG39" s="66" t="s">
        <v>340</v>
      </c>
      <c r="AH39" s="199"/>
      <c r="AI39" s="61"/>
    </row>
    <row r="40" spans="1:36" x14ac:dyDescent="0.2">
      <c r="A40" s="51"/>
      <c r="B40" s="53" t="s">
        <v>336</v>
      </c>
      <c r="O40" s="53"/>
      <c r="P40" s="53"/>
      <c r="Q40" s="53"/>
      <c r="R40" s="53"/>
      <c r="S40" s="53"/>
      <c r="T40" s="53"/>
      <c r="U40" s="60"/>
      <c r="V40" s="53"/>
      <c r="W40" s="42"/>
      <c r="X40" s="53"/>
      <c r="Y40" s="68"/>
      <c r="Z40" s="68"/>
      <c r="AA40" s="69"/>
      <c r="AB40" s="207"/>
      <c r="AC40" s="41">
        <v>5</v>
      </c>
      <c r="AD40" s="52" t="s">
        <v>386</v>
      </c>
      <c r="AE40" s="78">
        <v>0</v>
      </c>
      <c r="AF40" s="66" t="s">
        <v>57</v>
      </c>
      <c r="AG40" s="187" t="s">
        <v>342</v>
      </c>
      <c r="AH40" s="200" t="s">
        <v>341</v>
      </c>
      <c r="AI40" s="61"/>
    </row>
    <row r="41" spans="1:36" x14ac:dyDescent="0.2">
      <c r="B41" s="52" t="s">
        <v>282</v>
      </c>
      <c r="C41" s="53" t="s">
        <v>267</v>
      </c>
      <c r="D41" s="53" t="s">
        <v>283</v>
      </c>
      <c r="E41" s="53" t="s">
        <v>263</v>
      </c>
      <c r="F41" s="53" t="s">
        <v>26</v>
      </c>
      <c r="G41" s="53">
        <v>45373</v>
      </c>
      <c r="K41" s="53" t="s">
        <v>284</v>
      </c>
      <c r="U41" s="55">
        <v>43727</v>
      </c>
      <c r="V41" s="52" t="s">
        <v>43</v>
      </c>
      <c r="W41" s="41">
        <v>10</v>
      </c>
      <c r="X41" s="52" t="s">
        <v>322</v>
      </c>
      <c r="Y41" s="56">
        <v>4200</v>
      </c>
      <c r="Z41" s="153" t="s">
        <v>368</v>
      </c>
      <c r="AA41" s="106" t="s">
        <v>341</v>
      </c>
      <c r="AB41" s="206"/>
      <c r="AC41" s="42"/>
      <c r="AD41" s="53"/>
      <c r="AE41" s="73"/>
      <c r="AF41" s="60"/>
      <c r="AG41" s="41"/>
      <c r="AH41" s="200" t="s">
        <v>341</v>
      </c>
      <c r="AI41" s="61"/>
    </row>
    <row r="42" spans="1:36" x14ac:dyDescent="0.2">
      <c r="B42" s="63" t="s">
        <v>173</v>
      </c>
      <c r="C42" s="53" t="s">
        <v>173</v>
      </c>
      <c r="D42" s="53" t="s">
        <v>285</v>
      </c>
      <c r="E42" s="53" t="s">
        <v>286</v>
      </c>
      <c r="F42" s="53" t="s">
        <v>287</v>
      </c>
      <c r="G42" s="53">
        <v>41017</v>
      </c>
      <c r="K42" s="53" t="s">
        <v>288</v>
      </c>
      <c r="U42" s="55">
        <v>43739</v>
      </c>
      <c r="V42" s="52" t="s">
        <v>43</v>
      </c>
      <c r="W42" s="42"/>
      <c r="X42" s="53"/>
      <c r="Y42" s="76"/>
      <c r="Z42" s="76"/>
      <c r="AA42" s="77"/>
      <c r="AB42" s="209"/>
      <c r="AC42" s="41">
        <v>7</v>
      </c>
      <c r="AD42" s="52" t="s">
        <v>348</v>
      </c>
      <c r="AE42" s="70">
        <v>2940</v>
      </c>
      <c r="AF42" s="107">
        <v>43904</v>
      </c>
      <c r="AG42" s="66" t="s">
        <v>340</v>
      </c>
      <c r="AH42" s="199"/>
      <c r="AI42" s="61"/>
    </row>
    <row r="43" spans="1:36" x14ac:dyDescent="0.2">
      <c r="B43" s="53" t="s">
        <v>117</v>
      </c>
      <c r="C43" s="53" t="s">
        <v>279</v>
      </c>
      <c r="D43" s="53" t="s">
        <v>289</v>
      </c>
      <c r="E43" s="53" t="s">
        <v>279</v>
      </c>
      <c r="F43" s="53" t="s">
        <v>26</v>
      </c>
      <c r="G43" s="53">
        <v>45424</v>
      </c>
      <c r="K43" s="53" t="s">
        <v>293</v>
      </c>
      <c r="U43" s="55">
        <v>43733</v>
      </c>
      <c r="V43" s="52" t="s">
        <v>43</v>
      </c>
      <c r="W43" s="42"/>
      <c r="X43" s="53"/>
      <c r="Y43" s="86"/>
      <c r="Z43" s="86"/>
      <c r="AA43" s="77"/>
      <c r="AB43" s="209"/>
      <c r="AC43" s="41">
        <v>5</v>
      </c>
      <c r="AD43" s="52" t="s">
        <v>317</v>
      </c>
      <c r="AE43" s="87">
        <v>2100</v>
      </c>
      <c r="AF43" s="107">
        <v>43904</v>
      </c>
      <c r="AG43" s="66" t="s">
        <v>340</v>
      </c>
      <c r="AH43" s="199"/>
      <c r="AI43" s="61"/>
    </row>
    <row r="44" spans="1:36" ht="5.25" customHeight="1" thickBot="1" x14ac:dyDescent="0.25">
      <c r="A44" s="51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71"/>
      <c r="V44" s="150"/>
      <c r="W44" s="172"/>
      <c r="X44" s="150"/>
      <c r="Y44" s="152"/>
      <c r="Z44" s="152"/>
      <c r="AA44" s="173"/>
      <c r="AB44" s="211"/>
      <c r="AC44" s="172"/>
      <c r="AD44" s="150"/>
      <c r="AE44" s="151"/>
      <c r="AF44" s="174"/>
      <c r="AG44" s="175"/>
      <c r="AH44" s="202"/>
      <c r="AI44" s="61"/>
    </row>
    <row r="45" spans="1:36" ht="11.25" customHeight="1" thickBot="1" x14ac:dyDescent="0.25"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76"/>
      <c r="M45" s="162"/>
      <c r="N45" s="162"/>
      <c r="O45" s="162"/>
      <c r="P45" s="162"/>
      <c r="Q45" s="176"/>
      <c r="R45" s="162"/>
      <c r="S45" s="162"/>
      <c r="T45" s="162"/>
      <c r="U45" s="177" t="s">
        <v>177</v>
      </c>
      <c r="V45" s="177"/>
      <c r="W45" s="178"/>
      <c r="X45" s="179" t="s">
        <v>177</v>
      </c>
      <c r="Y45" s="180">
        <f>SUBTOTAL(109,Y4:Y43)</f>
        <v>24290</v>
      </c>
      <c r="Z45" s="181"/>
      <c r="AA45" s="182"/>
      <c r="AB45" s="183"/>
      <c r="AC45" s="45"/>
      <c r="AD45" s="184" t="s">
        <v>177</v>
      </c>
      <c r="AE45" s="185">
        <f>SUBTOTAL(109,AE4:AE43)</f>
        <v>46580</v>
      </c>
      <c r="AF45" s="93"/>
      <c r="AG45" s="94"/>
      <c r="AH45" s="203"/>
      <c r="AI45" s="61" t="s">
        <v>37</v>
      </c>
      <c r="AJ45" s="67" t="s">
        <v>38</v>
      </c>
    </row>
    <row r="46" spans="1:36" x14ac:dyDescent="0.2">
      <c r="A46" s="116"/>
      <c r="B46" s="139" t="s">
        <v>371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1"/>
      <c r="M46" s="140"/>
      <c r="N46" s="140"/>
      <c r="O46" s="140"/>
      <c r="P46" s="140"/>
      <c r="Q46" s="141"/>
      <c r="R46" s="140"/>
      <c r="S46" s="140"/>
      <c r="T46" s="140"/>
      <c r="U46" s="142"/>
      <c r="V46" s="142"/>
      <c r="W46" s="143" t="s">
        <v>372</v>
      </c>
      <c r="X46" s="127"/>
      <c r="Y46" s="125"/>
      <c r="Z46" s="125"/>
      <c r="AA46" s="91"/>
      <c r="AB46" s="212"/>
      <c r="AC46" s="45"/>
      <c r="AD46" s="124"/>
      <c r="AE46" s="126"/>
      <c r="AF46" s="93"/>
      <c r="AG46" s="94"/>
      <c r="AH46" s="203"/>
      <c r="AI46" s="89"/>
      <c r="AJ46" s="122"/>
    </row>
    <row r="47" spans="1:36" x14ac:dyDescent="0.2">
      <c r="A47" s="51"/>
      <c r="B47" s="196" t="s">
        <v>374</v>
      </c>
      <c r="C47" s="191"/>
      <c r="D47" s="191"/>
      <c r="E47" s="191"/>
      <c r="F47" s="191"/>
      <c r="G47" s="191"/>
      <c r="H47" s="191"/>
      <c r="I47" s="191"/>
      <c r="J47" s="191"/>
      <c r="K47" s="191"/>
      <c r="L47" s="192"/>
      <c r="M47" s="191"/>
      <c r="N47" s="191"/>
      <c r="O47" s="193"/>
      <c r="P47" s="193"/>
      <c r="Q47" s="194"/>
      <c r="R47" s="193"/>
      <c r="S47" s="193"/>
      <c r="T47" s="193"/>
      <c r="U47" s="195"/>
      <c r="V47" s="195"/>
      <c r="W47" s="197">
        <v>202</v>
      </c>
      <c r="X47" s="124"/>
      <c r="Y47" s="125"/>
      <c r="Z47" s="90"/>
      <c r="AA47" s="91"/>
      <c r="AB47" s="212"/>
      <c r="AC47" s="45"/>
      <c r="AD47" s="124"/>
      <c r="AE47" s="126"/>
      <c r="AF47" s="93"/>
      <c r="AG47" s="94"/>
      <c r="AH47" s="203"/>
      <c r="AI47" s="61"/>
      <c r="AJ47" s="67"/>
    </row>
    <row r="48" spans="1:36" x14ac:dyDescent="0.2">
      <c r="A48" s="116"/>
      <c r="B48" s="137" t="s">
        <v>359</v>
      </c>
      <c r="L48" s="64"/>
      <c r="Q48" s="65"/>
      <c r="U48" s="55"/>
      <c r="V48" s="55"/>
      <c r="W48" s="134">
        <v>58</v>
      </c>
      <c r="X48" s="128"/>
      <c r="Y48" s="129"/>
      <c r="Z48" s="129"/>
      <c r="AA48" s="91"/>
      <c r="AB48" s="212"/>
      <c r="AC48" s="45"/>
      <c r="AD48" s="124"/>
      <c r="AE48" s="126"/>
      <c r="AF48" s="93"/>
      <c r="AG48" s="94"/>
      <c r="AH48" s="203"/>
      <c r="AI48" s="89"/>
      <c r="AJ48" s="122"/>
    </row>
    <row r="49" spans="1:36" x14ac:dyDescent="0.2">
      <c r="A49" s="116"/>
      <c r="B49" s="137" t="s">
        <v>377</v>
      </c>
      <c r="L49" s="64"/>
      <c r="Q49" s="65"/>
      <c r="U49" s="55"/>
      <c r="V49" s="55"/>
      <c r="W49" s="130">
        <v>94</v>
      </c>
      <c r="X49" s="128"/>
      <c r="Y49" s="90"/>
      <c r="Z49" s="90"/>
      <c r="AA49" s="91"/>
      <c r="AB49" s="212"/>
      <c r="AC49" s="45"/>
      <c r="AD49" s="124"/>
      <c r="AE49" s="126"/>
      <c r="AF49" s="93"/>
      <c r="AG49" s="94"/>
      <c r="AH49" s="203"/>
      <c r="AI49" s="89"/>
      <c r="AJ49" s="122"/>
    </row>
    <row r="50" spans="1:36" x14ac:dyDescent="0.2">
      <c r="A50" s="116"/>
      <c r="B50" s="137" t="s">
        <v>358</v>
      </c>
      <c r="L50" s="64"/>
      <c r="Q50" s="65"/>
      <c r="U50" s="55"/>
      <c r="V50" s="55"/>
      <c r="W50" s="214" t="s">
        <v>324</v>
      </c>
      <c r="X50" s="128"/>
      <c r="Y50" s="90"/>
      <c r="Z50" s="90"/>
      <c r="AA50" s="91"/>
      <c r="AB50" s="212"/>
      <c r="AC50" s="45"/>
      <c r="AD50" s="124"/>
      <c r="AE50" s="126"/>
      <c r="AF50" s="93"/>
      <c r="AG50" s="94"/>
      <c r="AH50" s="203"/>
      <c r="AI50" s="89"/>
      <c r="AJ50" s="122"/>
    </row>
    <row r="51" spans="1:36" x14ac:dyDescent="0.2">
      <c r="A51" s="116"/>
      <c r="B51" s="137" t="s">
        <v>375</v>
      </c>
      <c r="L51" s="64"/>
      <c r="Q51" s="65"/>
      <c r="U51" s="55"/>
      <c r="V51" s="55"/>
      <c r="W51" s="138">
        <f>SUM(Y45:AE45)</f>
        <v>70870</v>
      </c>
      <c r="X51" s="131"/>
      <c r="Y51" s="90"/>
      <c r="Z51" s="90"/>
      <c r="AA51" s="91"/>
      <c r="AB51" s="212"/>
      <c r="AC51" s="45"/>
      <c r="AD51" s="124"/>
      <c r="AE51" s="126"/>
      <c r="AF51" s="93"/>
      <c r="AG51" s="94"/>
      <c r="AH51" s="203"/>
      <c r="AI51" s="89"/>
      <c r="AJ51" s="122"/>
    </row>
    <row r="52" spans="1:36" x14ac:dyDescent="0.2">
      <c r="A52" s="116"/>
      <c r="B52" s="132" t="s">
        <v>360</v>
      </c>
      <c r="L52" s="64"/>
      <c r="Q52" s="65"/>
      <c r="U52" s="55"/>
      <c r="V52" s="55"/>
      <c r="W52" s="112">
        <v>12</v>
      </c>
      <c r="X52" s="133"/>
      <c r="Y52" s="90"/>
      <c r="Z52" s="90"/>
      <c r="AA52" s="91"/>
      <c r="AB52" s="212"/>
      <c r="AC52" s="45"/>
      <c r="AD52" s="124"/>
      <c r="AE52" s="126"/>
      <c r="AF52" s="93"/>
      <c r="AG52" s="94"/>
      <c r="AH52" s="203"/>
      <c r="AI52" s="89"/>
      <c r="AJ52" s="122"/>
    </row>
    <row r="53" spans="1:36" x14ac:dyDescent="0.2">
      <c r="A53" s="116"/>
      <c r="B53" s="132" t="s">
        <v>355</v>
      </c>
      <c r="L53" s="64"/>
      <c r="Q53" s="65"/>
      <c r="U53" s="55"/>
      <c r="V53" s="55"/>
      <c r="W53" s="113">
        <v>1</v>
      </c>
      <c r="X53" s="133"/>
      <c r="Y53" s="90"/>
      <c r="Z53" s="90"/>
      <c r="AA53" s="91"/>
      <c r="AB53" s="212"/>
      <c r="AC53" s="45"/>
      <c r="AD53" s="89"/>
      <c r="AE53" s="135"/>
      <c r="AF53" s="93"/>
      <c r="AG53" s="94"/>
      <c r="AH53" s="203"/>
      <c r="AI53" s="89"/>
      <c r="AJ53" s="122"/>
    </row>
    <row r="54" spans="1:36" x14ac:dyDescent="0.2">
      <c r="A54" s="116"/>
      <c r="B54" s="132" t="s">
        <v>356</v>
      </c>
      <c r="L54" s="64"/>
      <c r="Q54" s="65"/>
      <c r="U54" s="55"/>
      <c r="V54" s="55"/>
      <c r="W54" s="123">
        <v>18</v>
      </c>
      <c r="X54" s="133"/>
      <c r="Y54" s="90"/>
      <c r="Z54" s="90"/>
      <c r="AA54" s="91"/>
      <c r="AB54" s="212"/>
      <c r="AC54" s="45"/>
      <c r="AD54" s="89"/>
      <c r="AE54" s="92"/>
      <c r="AF54" s="93"/>
      <c r="AG54" s="94"/>
      <c r="AH54" s="203"/>
      <c r="AI54" s="89"/>
      <c r="AJ54" s="122"/>
    </row>
    <row r="55" spans="1:36" x14ac:dyDescent="0.2">
      <c r="A55" s="116"/>
      <c r="B55" s="132" t="s">
        <v>357</v>
      </c>
      <c r="L55" s="64"/>
      <c r="Q55" s="65"/>
      <c r="U55" s="55"/>
      <c r="V55" s="55"/>
      <c r="W55" s="114">
        <v>8</v>
      </c>
      <c r="X55" s="133"/>
      <c r="Y55" s="90"/>
      <c r="Z55" s="90"/>
      <c r="AA55" s="91"/>
      <c r="AB55" s="212"/>
      <c r="AC55" s="45"/>
      <c r="AD55" s="89"/>
      <c r="AE55" s="92"/>
      <c r="AF55" s="93"/>
      <c r="AG55" s="94"/>
      <c r="AH55" s="203"/>
      <c r="AI55" s="89"/>
      <c r="AJ55" s="122"/>
    </row>
    <row r="56" spans="1:36" ht="12.75" thickBot="1" x14ac:dyDescent="0.25">
      <c r="A56" s="116"/>
      <c r="B56" s="136" t="s">
        <v>361</v>
      </c>
      <c r="C56" s="117"/>
      <c r="D56" s="117"/>
      <c r="E56" s="117"/>
      <c r="F56" s="117"/>
      <c r="G56" s="117"/>
      <c r="H56" s="117"/>
      <c r="I56" s="117"/>
      <c r="J56" s="117"/>
      <c r="K56" s="117"/>
      <c r="L56" s="118"/>
      <c r="M56" s="117"/>
      <c r="N56" s="117"/>
      <c r="O56" s="119"/>
      <c r="P56" s="119"/>
      <c r="Q56" s="120"/>
      <c r="R56" s="119"/>
      <c r="S56" s="119"/>
      <c r="T56" s="119"/>
      <c r="U56" s="121"/>
      <c r="V56" s="121"/>
      <c r="W56" s="115">
        <v>8</v>
      </c>
      <c r="X56" s="133"/>
      <c r="Y56" s="90"/>
      <c r="Z56" s="90"/>
      <c r="AA56" s="91"/>
      <c r="AB56" s="212"/>
      <c r="AC56" s="45"/>
      <c r="AD56" s="89"/>
      <c r="AE56" s="92"/>
      <c r="AF56" s="93"/>
      <c r="AG56" s="94"/>
      <c r="AH56" s="203"/>
      <c r="AI56" s="89"/>
      <c r="AJ56" s="122"/>
    </row>
    <row r="57" spans="1:36" x14ac:dyDescent="0.2">
      <c r="A57" s="51"/>
      <c r="B57" s="144" t="s">
        <v>337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6"/>
      <c r="M57" s="145"/>
      <c r="N57" s="145"/>
      <c r="O57" s="145"/>
      <c r="P57" s="145"/>
      <c r="Q57" s="146"/>
      <c r="R57" s="145"/>
      <c r="S57" s="145"/>
      <c r="T57" s="145"/>
      <c r="U57" s="147"/>
      <c r="V57" s="147"/>
      <c r="W57" s="148"/>
      <c r="X57" s="89"/>
      <c r="Y57" s="90"/>
      <c r="Z57" s="90"/>
      <c r="AA57" s="91"/>
      <c r="AB57" s="212"/>
      <c r="AC57" s="45"/>
      <c r="AD57" s="89"/>
      <c r="AE57" s="92"/>
      <c r="AF57" s="93"/>
      <c r="AG57" s="94"/>
      <c r="AH57" s="203"/>
      <c r="AI57" s="89"/>
      <c r="AJ57" s="122"/>
    </row>
    <row r="58" spans="1:36" x14ac:dyDescent="0.2">
      <c r="B58" s="88" t="s">
        <v>351</v>
      </c>
      <c r="L58" s="64"/>
      <c r="Q58" s="65"/>
      <c r="U58" s="55"/>
      <c r="V58" s="55"/>
      <c r="W58" s="45"/>
      <c r="X58" s="110"/>
      <c r="Y58" s="111"/>
      <c r="Z58" s="111"/>
      <c r="AA58" s="91"/>
      <c r="AB58" s="212"/>
      <c r="AC58" s="45"/>
      <c r="AD58" s="89"/>
      <c r="AE58" s="92"/>
      <c r="AF58" s="93"/>
      <c r="AG58" s="94"/>
      <c r="AH58" s="203"/>
      <c r="AI58" s="61" t="s">
        <v>39</v>
      </c>
      <c r="AJ58" s="67" t="s">
        <v>40</v>
      </c>
    </row>
    <row r="59" spans="1:36" x14ac:dyDescent="0.2">
      <c r="A59" s="51"/>
      <c r="B59" s="88" t="s">
        <v>352</v>
      </c>
      <c r="L59" s="64"/>
      <c r="Q59" s="65"/>
      <c r="U59" s="55"/>
      <c r="W59" s="45"/>
      <c r="X59" s="89"/>
      <c r="Y59" s="90"/>
      <c r="Z59" s="90"/>
      <c r="AA59" s="91"/>
      <c r="AB59" s="212"/>
      <c r="AC59" s="45"/>
      <c r="AD59" s="89"/>
      <c r="AE59" s="92"/>
      <c r="AF59" s="93"/>
      <c r="AG59" s="94"/>
      <c r="AH59" s="203"/>
      <c r="AI59" s="61"/>
      <c r="AJ59" s="67"/>
    </row>
    <row r="60" spans="1:36" x14ac:dyDescent="0.2">
      <c r="B60" s="88" t="s">
        <v>353</v>
      </c>
      <c r="L60" s="64"/>
      <c r="Q60" s="65"/>
      <c r="U60" s="55"/>
      <c r="W60" s="45"/>
      <c r="X60" s="89"/>
      <c r="Y60" s="90"/>
      <c r="Z60" s="90"/>
      <c r="AA60" s="91"/>
      <c r="AB60" s="212"/>
      <c r="AC60" s="45"/>
      <c r="AD60" s="89"/>
      <c r="AE60" s="92"/>
      <c r="AF60" s="93"/>
      <c r="AG60" s="94"/>
      <c r="AH60" s="203"/>
      <c r="AI60" s="61"/>
      <c r="AJ60" s="67"/>
    </row>
    <row r="61" spans="1:36" x14ac:dyDescent="0.2">
      <c r="B61" s="88" t="s">
        <v>349</v>
      </c>
      <c r="C61" s="95" t="s">
        <v>267</v>
      </c>
      <c r="D61" s="95" t="s">
        <v>265</v>
      </c>
      <c r="E61" s="95" t="s">
        <v>212</v>
      </c>
      <c r="F61" s="95" t="s">
        <v>26</v>
      </c>
      <c r="G61" s="95">
        <v>45405</v>
      </c>
      <c r="H61" s="95"/>
      <c r="I61" s="95"/>
      <c r="J61" s="95"/>
      <c r="K61" s="95" t="s">
        <v>266</v>
      </c>
      <c r="L61" s="95"/>
      <c r="M61" s="95"/>
      <c r="N61" s="95"/>
      <c r="O61" s="95"/>
      <c r="P61" s="95"/>
      <c r="Q61" s="95"/>
      <c r="R61" s="95"/>
      <c r="S61" s="95"/>
      <c r="T61" s="95"/>
      <c r="U61" s="96">
        <v>43762</v>
      </c>
      <c r="V61" s="95" t="s">
        <v>43</v>
      </c>
      <c r="W61" s="46"/>
      <c r="X61" s="95"/>
      <c r="Y61" s="97"/>
      <c r="Z61" s="97"/>
      <c r="AA61" s="98"/>
      <c r="AB61" s="208"/>
      <c r="AC61" s="45"/>
      <c r="AD61" s="89"/>
      <c r="AE61" s="92"/>
      <c r="AF61" s="89"/>
      <c r="AG61" s="45"/>
      <c r="AH61" s="203"/>
      <c r="AI61" s="61"/>
    </row>
    <row r="62" spans="1:36" x14ac:dyDescent="0.2">
      <c r="B62" s="99"/>
      <c r="W62" s="45"/>
      <c r="X62" s="89"/>
      <c r="Y62" s="90"/>
      <c r="Z62" s="90"/>
      <c r="AA62" s="91"/>
      <c r="AB62" s="212"/>
      <c r="AC62" s="45"/>
      <c r="AD62" s="89"/>
      <c r="AE62" s="92"/>
      <c r="AF62" s="89"/>
      <c r="AG62" s="45"/>
      <c r="AH62" s="203"/>
      <c r="AI62" s="61"/>
    </row>
    <row r="63" spans="1:36" x14ac:dyDescent="0.2">
      <c r="B63" s="89"/>
      <c r="W63" s="45"/>
      <c r="X63" s="89"/>
      <c r="Y63" s="90"/>
      <c r="Z63" s="90"/>
      <c r="AA63" s="91"/>
      <c r="AB63" s="212"/>
      <c r="AC63" s="45"/>
      <c r="AD63" s="89"/>
      <c r="AE63" s="92"/>
      <c r="AF63" s="89"/>
      <c r="AG63" s="45"/>
      <c r="AH63" s="203"/>
      <c r="AI63" s="61"/>
    </row>
    <row r="64" spans="1:36" x14ac:dyDescent="0.2">
      <c r="B64" s="89"/>
      <c r="W64" s="45"/>
      <c r="X64" s="89"/>
      <c r="Y64" s="90"/>
      <c r="Z64" s="90"/>
      <c r="AA64" s="91"/>
      <c r="AB64" s="212"/>
      <c r="AC64" s="45"/>
      <c r="AD64" s="89"/>
      <c r="AE64" s="92"/>
      <c r="AF64" s="89"/>
      <c r="AG64" s="45"/>
      <c r="AH64" s="203"/>
      <c r="AI64" s="61"/>
    </row>
    <row r="65" spans="2:35" x14ac:dyDescent="0.2">
      <c r="B65" s="89"/>
      <c r="W65" s="45"/>
      <c r="X65" s="89"/>
      <c r="Y65" s="90"/>
      <c r="Z65" s="90"/>
      <c r="AA65" s="91"/>
      <c r="AB65" s="212"/>
      <c r="AC65" s="45"/>
      <c r="AD65" s="89"/>
      <c r="AE65" s="92"/>
      <c r="AF65" s="89"/>
      <c r="AG65" s="45"/>
      <c r="AH65" s="203"/>
      <c r="AI65" s="61"/>
    </row>
    <row r="66" spans="2:35" s="89" customFormat="1" x14ac:dyDescent="0.2">
      <c r="W66" s="45"/>
      <c r="Y66" s="90"/>
      <c r="Z66" s="90"/>
      <c r="AA66" s="91"/>
      <c r="AB66" s="212"/>
      <c r="AC66" s="45"/>
      <c r="AE66" s="92"/>
      <c r="AG66" s="45"/>
      <c r="AH66" s="203"/>
    </row>
    <row r="67" spans="2:35" s="89" customFormat="1" x14ac:dyDescent="0.2">
      <c r="W67" s="45"/>
      <c r="Y67" s="90"/>
      <c r="Z67" s="90"/>
      <c r="AA67" s="91"/>
      <c r="AB67" s="212"/>
      <c r="AC67" s="45"/>
      <c r="AE67" s="92"/>
      <c r="AG67" s="45"/>
      <c r="AH67" s="203"/>
    </row>
    <row r="68" spans="2:35" s="89" customFormat="1" x14ac:dyDescent="0.2">
      <c r="W68" s="45"/>
      <c r="Y68" s="90"/>
      <c r="Z68" s="90"/>
      <c r="AA68" s="91"/>
      <c r="AB68" s="212"/>
      <c r="AC68" s="45"/>
      <c r="AE68" s="92"/>
      <c r="AG68" s="45"/>
      <c r="AH68" s="203"/>
    </row>
    <row r="69" spans="2:35" x14ac:dyDescent="0.2">
      <c r="B69" s="89"/>
      <c r="W69" s="45"/>
      <c r="X69" s="89"/>
      <c r="Y69" s="90"/>
      <c r="Z69" s="90"/>
      <c r="AA69" s="91"/>
      <c r="AB69" s="212"/>
      <c r="AC69" s="45"/>
      <c r="AD69" s="89"/>
      <c r="AE69" s="92"/>
      <c r="AF69" s="89"/>
      <c r="AG69" s="45"/>
      <c r="AH69" s="203"/>
      <c r="AI69" s="61"/>
    </row>
    <row r="70" spans="2:35" x14ac:dyDescent="0.2">
      <c r="B70" s="89"/>
      <c r="W70" s="45"/>
      <c r="X70" s="89"/>
      <c r="Y70" s="90"/>
      <c r="Z70" s="90"/>
      <c r="AA70" s="91"/>
      <c r="AB70" s="212"/>
      <c r="AC70" s="45"/>
      <c r="AD70" s="89"/>
      <c r="AE70" s="92"/>
      <c r="AF70" s="89"/>
      <c r="AG70" s="45"/>
      <c r="AH70" s="203"/>
      <c r="AI70" s="61"/>
    </row>
    <row r="71" spans="2:35" x14ac:dyDescent="0.2">
      <c r="B71" s="89"/>
      <c r="W71" s="45"/>
      <c r="X71" s="89"/>
      <c r="Y71" s="90"/>
      <c r="Z71" s="90"/>
      <c r="AA71" s="91"/>
      <c r="AB71" s="212"/>
      <c r="AC71" s="45"/>
      <c r="AD71" s="89"/>
      <c r="AE71" s="92"/>
      <c r="AF71" s="89"/>
      <c r="AG71" s="45"/>
      <c r="AH71" s="203"/>
      <c r="AI71" s="61"/>
    </row>
    <row r="72" spans="2:35" x14ac:dyDescent="0.2">
      <c r="B72" s="89"/>
      <c r="W72" s="45"/>
      <c r="X72" s="89"/>
      <c r="Y72" s="90"/>
      <c r="Z72" s="90"/>
      <c r="AA72" s="91"/>
      <c r="AB72" s="212"/>
      <c r="AC72" s="45"/>
      <c r="AD72" s="89"/>
      <c r="AE72" s="92"/>
      <c r="AF72" s="89"/>
      <c r="AG72" s="45"/>
      <c r="AH72" s="203"/>
      <c r="AI72" s="61"/>
    </row>
    <row r="73" spans="2:35" x14ac:dyDescent="0.2">
      <c r="B73" s="89"/>
      <c r="W73" s="45"/>
      <c r="X73" s="89"/>
      <c r="Y73" s="90"/>
      <c r="Z73" s="90"/>
      <c r="AA73" s="91"/>
      <c r="AB73" s="212"/>
      <c r="AC73" s="45"/>
      <c r="AD73" s="89"/>
      <c r="AE73" s="92"/>
      <c r="AF73" s="89"/>
      <c r="AG73" s="45"/>
      <c r="AH73" s="203"/>
      <c r="AI73" s="61"/>
    </row>
    <row r="74" spans="2:35" x14ac:dyDescent="0.2">
      <c r="B74" s="89"/>
      <c r="W74" s="45"/>
      <c r="X74" s="89"/>
      <c r="Y74" s="90"/>
      <c r="Z74" s="90"/>
      <c r="AA74" s="91"/>
      <c r="AB74" s="212"/>
      <c r="AC74" s="45"/>
      <c r="AD74" s="89"/>
      <c r="AE74" s="92"/>
      <c r="AF74" s="89"/>
      <c r="AG74" s="45"/>
      <c r="AH74" s="203"/>
      <c r="AI74" s="61"/>
    </row>
    <row r="75" spans="2:35" x14ac:dyDescent="0.2">
      <c r="B75" s="89"/>
      <c r="W75" s="45"/>
      <c r="X75" s="89"/>
      <c r="Y75" s="90"/>
      <c r="Z75" s="90"/>
      <c r="AA75" s="91"/>
      <c r="AB75" s="212"/>
      <c r="AC75" s="45"/>
      <c r="AD75" s="89"/>
      <c r="AE75" s="92"/>
      <c r="AF75" s="89"/>
      <c r="AG75" s="45"/>
      <c r="AH75" s="203"/>
      <c r="AI75" s="61"/>
    </row>
    <row r="76" spans="2:35" x14ac:dyDescent="0.2">
      <c r="B76" s="89"/>
      <c r="W76" s="45"/>
      <c r="X76" s="89"/>
      <c r="Y76" s="90"/>
      <c r="Z76" s="90"/>
      <c r="AA76" s="91"/>
      <c r="AB76" s="212"/>
      <c r="AC76" s="45"/>
      <c r="AD76" s="89"/>
      <c r="AE76" s="92"/>
      <c r="AF76" s="89"/>
      <c r="AG76" s="45"/>
      <c r="AH76" s="203"/>
      <c r="AI76" s="61"/>
    </row>
    <row r="77" spans="2:35" x14ac:dyDescent="0.2">
      <c r="B77" s="89"/>
      <c r="W77" s="45"/>
      <c r="X77" s="89"/>
      <c r="Y77" s="90"/>
      <c r="Z77" s="90"/>
      <c r="AA77" s="91"/>
      <c r="AB77" s="212"/>
      <c r="AC77" s="45"/>
      <c r="AD77" s="89"/>
      <c r="AE77" s="92"/>
      <c r="AF77" s="89"/>
      <c r="AG77" s="45"/>
      <c r="AH77" s="203"/>
      <c r="AI77" s="61"/>
    </row>
    <row r="78" spans="2:35" x14ac:dyDescent="0.2">
      <c r="B78" s="89"/>
      <c r="W78" s="45"/>
      <c r="X78" s="89"/>
      <c r="Y78" s="90"/>
      <c r="Z78" s="90"/>
      <c r="AA78" s="91"/>
      <c r="AB78" s="212"/>
      <c r="AC78" s="45"/>
      <c r="AD78" s="89"/>
      <c r="AE78" s="92"/>
      <c r="AF78" s="89"/>
      <c r="AG78" s="45"/>
      <c r="AH78" s="203"/>
      <c r="AI78" s="61"/>
    </row>
    <row r="79" spans="2:35" x14ac:dyDescent="0.2">
      <c r="B79" s="89"/>
      <c r="W79" s="45"/>
      <c r="X79" s="89"/>
      <c r="Y79" s="90"/>
      <c r="Z79" s="90"/>
      <c r="AA79" s="91"/>
      <c r="AB79" s="212"/>
      <c r="AC79" s="45"/>
      <c r="AD79" s="89"/>
      <c r="AE79" s="92"/>
      <c r="AF79" s="89"/>
      <c r="AG79" s="45"/>
      <c r="AH79" s="203"/>
      <c r="AI79" s="61"/>
    </row>
    <row r="80" spans="2:35" x14ac:dyDescent="0.2">
      <c r="Y80" s="100"/>
      <c r="Z80" s="100"/>
      <c r="AA80" s="82"/>
      <c r="AB80" s="210"/>
      <c r="AC80" s="41"/>
      <c r="AD80" s="52"/>
      <c r="AE80" s="70"/>
      <c r="AF80" s="52"/>
      <c r="AG80" s="41"/>
      <c r="AH80" s="199"/>
      <c r="AI80" s="61"/>
    </row>
    <row r="81" spans="25:35" x14ac:dyDescent="0.2">
      <c r="Y81" s="100"/>
      <c r="Z81" s="100"/>
      <c r="AA81" s="82"/>
      <c r="AB81" s="210"/>
      <c r="AC81" s="41"/>
      <c r="AD81" s="52"/>
      <c r="AE81" s="70"/>
      <c r="AF81" s="52"/>
      <c r="AG81" s="41"/>
      <c r="AH81" s="199"/>
      <c r="AI81" s="61"/>
    </row>
    <row r="82" spans="25:35" x14ac:dyDescent="0.2">
      <c r="Y82" s="100"/>
      <c r="Z82" s="100"/>
      <c r="AA82" s="82"/>
      <c r="AB82" s="210"/>
      <c r="AC82" s="41"/>
      <c r="AD82" s="52"/>
      <c r="AE82" s="70"/>
      <c r="AF82" s="52"/>
      <c r="AG82" s="41"/>
      <c r="AH82" s="199"/>
      <c r="AI82" s="61"/>
    </row>
    <row r="83" spans="25:35" x14ac:dyDescent="0.2">
      <c r="Y83" s="100"/>
      <c r="Z83" s="100"/>
      <c r="AA83" s="82"/>
      <c r="AB83" s="210"/>
      <c r="AC83" s="41"/>
      <c r="AD83" s="52"/>
      <c r="AE83" s="70"/>
      <c r="AF83" s="52"/>
      <c r="AG83" s="41"/>
      <c r="AH83" s="199"/>
      <c r="AI83" s="61"/>
    </row>
    <row r="84" spans="25:35" x14ac:dyDescent="0.2">
      <c r="Y84" s="100"/>
      <c r="Z84" s="100"/>
      <c r="AA84" s="82"/>
      <c r="AB84" s="210"/>
      <c r="AC84" s="41"/>
      <c r="AD84" s="52"/>
      <c r="AE84" s="70"/>
      <c r="AF84" s="52"/>
      <c r="AG84" s="41"/>
      <c r="AH84" s="199"/>
      <c r="AI84" s="61"/>
    </row>
    <row r="85" spans="25:35" x14ac:dyDescent="0.2">
      <c r="Y85" s="100"/>
      <c r="Z85" s="100"/>
      <c r="AA85" s="82"/>
      <c r="AB85" s="210"/>
      <c r="AC85" s="41"/>
      <c r="AD85" s="52"/>
      <c r="AE85" s="70"/>
      <c r="AF85" s="52"/>
      <c r="AG85" s="41"/>
      <c r="AH85" s="199"/>
      <c r="AI85" s="61"/>
    </row>
    <row r="86" spans="25:35" x14ac:dyDescent="0.2">
      <c r="Y86" s="100"/>
      <c r="Z86" s="100"/>
      <c r="AA86" s="82"/>
      <c r="AB86" s="210"/>
      <c r="AC86" s="41"/>
      <c r="AD86" s="52"/>
      <c r="AE86" s="70"/>
      <c r="AF86" s="52"/>
      <c r="AG86" s="41"/>
      <c r="AH86" s="199"/>
      <c r="AI86" s="61"/>
    </row>
    <row r="87" spans="25:35" x14ac:dyDescent="0.2">
      <c r="Y87" s="100"/>
      <c r="Z87" s="100"/>
      <c r="AA87" s="82"/>
      <c r="AB87" s="210"/>
      <c r="AC87" s="41"/>
      <c r="AD87" s="52"/>
      <c r="AE87" s="70"/>
      <c r="AF87" s="52"/>
      <c r="AG87" s="41"/>
      <c r="AH87" s="199"/>
      <c r="AI87" s="61"/>
    </row>
    <row r="88" spans="25:35" x14ac:dyDescent="0.2">
      <c r="Y88" s="100"/>
      <c r="Z88" s="100"/>
      <c r="AA88" s="82"/>
      <c r="AB88" s="210"/>
      <c r="AC88" s="41"/>
      <c r="AD88" s="52"/>
      <c r="AE88" s="70"/>
      <c r="AF88" s="52"/>
      <c r="AG88" s="41"/>
      <c r="AH88" s="199"/>
      <c r="AI88" s="61"/>
    </row>
    <row r="89" spans="25:35" x14ac:dyDescent="0.2">
      <c r="Y89" s="100"/>
      <c r="Z89" s="100"/>
      <c r="AA89" s="82"/>
      <c r="AB89" s="210"/>
      <c r="AC89" s="41"/>
      <c r="AD89" s="52"/>
      <c r="AE89" s="70"/>
      <c r="AF89" s="52"/>
      <c r="AG89" s="41"/>
      <c r="AH89" s="199"/>
      <c r="AI89" s="61"/>
    </row>
    <row r="90" spans="25:35" x14ac:dyDescent="0.2">
      <c r="Y90" s="100"/>
      <c r="Z90" s="100"/>
      <c r="AA90" s="82"/>
      <c r="AB90" s="210"/>
      <c r="AC90" s="41"/>
      <c r="AD90" s="52"/>
      <c r="AE90" s="70"/>
      <c r="AF90" s="52"/>
      <c r="AG90" s="41"/>
      <c r="AH90" s="199"/>
      <c r="AI90" s="61"/>
    </row>
    <row r="91" spans="25:35" x14ac:dyDescent="0.2">
      <c r="Y91" s="100"/>
      <c r="Z91" s="100"/>
      <c r="AA91" s="82"/>
      <c r="AB91" s="210"/>
      <c r="AC91" s="41"/>
      <c r="AD91" s="52"/>
      <c r="AE91" s="70"/>
      <c r="AF91" s="52"/>
      <c r="AG91" s="41"/>
      <c r="AH91" s="199"/>
      <c r="AI91" s="61"/>
    </row>
    <row r="92" spans="25:35" x14ac:dyDescent="0.2">
      <c r="Y92" s="100"/>
      <c r="Z92" s="100"/>
      <c r="AA92" s="82"/>
      <c r="AB92" s="210"/>
      <c r="AC92" s="41"/>
      <c r="AD92" s="52"/>
      <c r="AE92" s="70"/>
      <c r="AF92" s="52"/>
      <c r="AG92" s="41"/>
      <c r="AH92" s="199"/>
      <c r="AI92" s="61"/>
    </row>
    <row r="93" spans="25:35" x14ac:dyDescent="0.2">
      <c r="Y93" s="100"/>
      <c r="Z93" s="100"/>
      <c r="AA93" s="82"/>
      <c r="AB93" s="210"/>
      <c r="AC93" s="41"/>
      <c r="AD93" s="52"/>
      <c r="AE93" s="70"/>
      <c r="AF93" s="52"/>
      <c r="AG93" s="41"/>
      <c r="AH93" s="199"/>
      <c r="AI93" s="61"/>
    </row>
    <row r="94" spans="25:35" x14ac:dyDescent="0.2">
      <c r="Y94" s="100"/>
      <c r="Z94" s="100"/>
      <c r="AA94" s="82"/>
      <c r="AB94" s="210"/>
      <c r="AC94" s="41"/>
      <c r="AD94" s="52"/>
      <c r="AE94" s="70"/>
      <c r="AF94" s="52"/>
      <c r="AG94" s="41"/>
      <c r="AH94" s="199"/>
      <c r="AI94" s="61"/>
    </row>
    <row r="95" spans="25:35" x14ac:dyDescent="0.2">
      <c r="Y95" s="100"/>
      <c r="Z95" s="100"/>
      <c r="AA95" s="82"/>
      <c r="AB95" s="210"/>
      <c r="AC95" s="41"/>
      <c r="AD95" s="52"/>
      <c r="AE95" s="70"/>
      <c r="AF95" s="52"/>
      <c r="AG95" s="41"/>
      <c r="AH95" s="199"/>
      <c r="AI95" s="61"/>
    </row>
    <row r="96" spans="25:35" x14ac:dyDescent="0.2">
      <c r="Y96" s="100"/>
      <c r="Z96" s="100"/>
      <c r="AA96" s="82"/>
      <c r="AB96" s="210"/>
      <c r="AC96" s="41"/>
      <c r="AD96" s="52"/>
      <c r="AE96" s="70"/>
      <c r="AF96" s="52"/>
      <c r="AG96" s="41"/>
      <c r="AH96" s="199"/>
      <c r="AI96" s="61"/>
    </row>
    <row r="97" spans="25:35" x14ac:dyDescent="0.2">
      <c r="Y97" s="100"/>
      <c r="Z97" s="100"/>
      <c r="AA97" s="82"/>
      <c r="AB97" s="210"/>
      <c r="AC97" s="41"/>
      <c r="AD97" s="52"/>
      <c r="AE97" s="70"/>
      <c r="AF97" s="52"/>
      <c r="AG97" s="41"/>
      <c r="AH97" s="199"/>
      <c r="AI97" s="61"/>
    </row>
    <row r="98" spans="25:35" x14ac:dyDescent="0.2">
      <c r="Y98" s="100"/>
      <c r="Z98" s="100"/>
      <c r="AA98" s="82"/>
      <c r="AB98" s="210"/>
      <c r="AC98" s="41"/>
      <c r="AD98" s="52"/>
      <c r="AE98" s="70"/>
      <c r="AF98" s="52"/>
      <c r="AG98" s="41"/>
      <c r="AH98" s="199"/>
      <c r="AI98" s="61"/>
    </row>
    <row r="99" spans="25:35" x14ac:dyDescent="0.2">
      <c r="Y99" s="100"/>
      <c r="Z99" s="100"/>
      <c r="AA99" s="82"/>
      <c r="AB99" s="210"/>
      <c r="AC99" s="41"/>
      <c r="AD99" s="52"/>
      <c r="AE99" s="70"/>
      <c r="AF99" s="52"/>
      <c r="AG99" s="41"/>
      <c r="AH99" s="199"/>
      <c r="AI99" s="61"/>
    </row>
    <row r="100" spans="25:35" x14ac:dyDescent="0.2">
      <c r="Y100" s="100"/>
      <c r="Z100" s="100"/>
      <c r="AA100" s="82"/>
      <c r="AB100" s="210"/>
      <c r="AC100" s="41"/>
      <c r="AD100" s="52"/>
      <c r="AE100" s="70"/>
      <c r="AF100" s="52"/>
      <c r="AG100" s="41"/>
      <c r="AH100" s="199"/>
      <c r="AI100" s="61"/>
    </row>
    <row r="101" spans="25:35" x14ac:dyDescent="0.2">
      <c r="Y101" s="100"/>
      <c r="Z101" s="100"/>
      <c r="AA101" s="82"/>
      <c r="AB101" s="210"/>
      <c r="AC101" s="41"/>
      <c r="AD101" s="52"/>
      <c r="AE101" s="70"/>
      <c r="AF101" s="52"/>
      <c r="AG101" s="41"/>
      <c r="AH101" s="199"/>
      <c r="AI101" s="61"/>
    </row>
    <row r="102" spans="25:35" x14ac:dyDescent="0.2">
      <c r="Y102" s="100"/>
      <c r="Z102" s="100"/>
      <c r="AA102" s="82"/>
      <c r="AB102" s="210"/>
      <c r="AC102" s="41"/>
      <c r="AD102" s="52"/>
      <c r="AE102" s="70"/>
      <c r="AF102" s="52"/>
      <c r="AG102" s="41"/>
      <c r="AH102" s="199"/>
      <c r="AI102" s="61"/>
    </row>
    <row r="103" spans="25:35" x14ac:dyDescent="0.2">
      <c r="Y103" s="100"/>
      <c r="Z103" s="100"/>
      <c r="AA103" s="82"/>
      <c r="AB103" s="210"/>
      <c r="AC103" s="41"/>
      <c r="AD103" s="52"/>
      <c r="AE103" s="70"/>
      <c r="AF103" s="52"/>
      <c r="AG103" s="41"/>
      <c r="AH103" s="199"/>
      <c r="AI103" s="61"/>
    </row>
    <row r="104" spans="25:35" x14ac:dyDescent="0.2">
      <c r="Y104" s="100"/>
      <c r="Z104" s="100"/>
      <c r="AA104" s="82"/>
      <c r="AB104" s="210"/>
      <c r="AC104" s="41"/>
      <c r="AD104" s="52"/>
      <c r="AE104" s="70"/>
      <c r="AF104" s="52"/>
      <c r="AG104" s="41"/>
      <c r="AH104" s="199"/>
      <c r="AI104" s="61"/>
    </row>
    <row r="105" spans="25:35" x14ac:dyDescent="0.2">
      <c r="Y105" s="100"/>
      <c r="Z105" s="100"/>
      <c r="AA105" s="82"/>
      <c r="AB105" s="210"/>
      <c r="AC105" s="41"/>
      <c r="AD105" s="52"/>
      <c r="AE105" s="70"/>
      <c r="AF105" s="52"/>
      <c r="AG105" s="41"/>
      <c r="AH105" s="199"/>
      <c r="AI105" s="61"/>
    </row>
    <row r="106" spans="25:35" x14ac:dyDescent="0.2">
      <c r="Y106" s="100"/>
      <c r="Z106" s="100"/>
      <c r="AA106" s="82"/>
      <c r="AB106" s="210"/>
      <c r="AC106" s="41"/>
      <c r="AD106" s="52"/>
      <c r="AE106" s="70"/>
      <c r="AF106" s="52"/>
      <c r="AG106" s="41"/>
      <c r="AH106" s="199"/>
      <c r="AI106" s="61"/>
    </row>
    <row r="107" spans="25:35" x14ac:dyDescent="0.2">
      <c r="Y107" s="100"/>
      <c r="Z107" s="100"/>
      <c r="AA107" s="82"/>
      <c r="AB107" s="210"/>
      <c r="AC107" s="41"/>
      <c r="AD107" s="52"/>
      <c r="AE107" s="70"/>
      <c r="AF107" s="52"/>
      <c r="AG107" s="41"/>
      <c r="AH107" s="199"/>
      <c r="AI107" s="61"/>
    </row>
    <row r="108" spans="25:35" x14ac:dyDescent="0.2">
      <c r="Y108" s="100"/>
      <c r="Z108" s="100"/>
      <c r="AA108" s="82"/>
      <c r="AB108" s="210"/>
      <c r="AC108" s="41"/>
      <c r="AD108" s="52"/>
      <c r="AE108" s="70"/>
      <c r="AF108" s="52"/>
      <c r="AG108" s="41"/>
      <c r="AH108" s="199"/>
      <c r="AI108" s="61"/>
    </row>
    <row r="109" spans="25:35" x14ac:dyDescent="0.2">
      <c r="Y109" s="100"/>
      <c r="Z109" s="100"/>
      <c r="AA109" s="82"/>
      <c r="AB109" s="210"/>
      <c r="AC109" s="41"/>
      <c r="AD109" s="52"/>
      <c r="AE109" s="70"/>
      <c r="AF109" s="52"/>
      <c r="AG109" s="41"/>
      <c r="AH109" s="199"/>
      <c r="AI109" s="61"/>
    </row>
    <row r="110" spans="25:35" x14ac:dyDescent="0.2">
      <c r="Y110" s="100"/>
      <c r="Z110" s="100"/>
      <c r="AA110" s="82"/>
      <c r="AB110" s="210"/>
      <c r="AC110" s="41"/>
      <c r="AD110" s="52"/>
      <c r="AE110" s="70"/>
      <c r="AF110" s="52"/>
      <c r="AG110" s="41"/>
      <c r="AH110" s="199"/>
      <c r="AI110" s="61"/>
    </row>
    <row r="111" spans="25:35" x14ac:dyDescent="0.2">
      <c r="Y111" s="100"/>
      <c r="Z111" s="100"/>
      <c r="AA111" s="82"/>
      <c r="AB111" s="210"/>
      <c r="AC111" s="41"/>
      <c r="AD111" s="52"/>
      <c r="AE111" s="70"/>
      <c r="AF111" s="52"/>
      <c r="AG111" s="41"/>
      <c r="AH111" s="199"/>
      <c r="AI111" s="61"/>
    </row>
    <row r="112" spans="25:35" x14ac:dyDescent="0.2">
      <c r="Y112" s="100"/>
      <c r="Z112" s="100"/>
      <c r="AA112" s="82"/>
      <c r="AB112" s="210"/>
      <c r="AC112" s="41"/>
      <c r="AD112" s="52"/>
      <c r="AE112" s="70"/>
      <c r="AF112" s="52"/>
      <c r="AG112" s="41"/>
      <c r="AH112" s="199"/>
      <c r="AI112" s="61"/>
    </row>
    <row r="113" spans="25:35" x14ac:dyDescent="0.2">
      <c r="Y113" s="100"/>
      <c r="Z113" s="100"/>
      <c r="AA113" s="82"/>
      <c r="AB113" s="210"/>
      <c r="AC113" s="41"/>
      <c r="AD113" s="52"/>
      <c r="AE113" s="70"/>
      <c r="AF113" s="52"/>
      <c r="AG113" s="41"/>
      <c r="AH113" s="199"/>
      <c r="AI113" s="61"/>
    </row>
    <row r="114" spans="25:35" x14ac:dyDescent="0.2">
      <c r="Y114" s="100"/>
      <c r="Z114" s="100"/>
      <c r="AA114" s="82"/>
      <c r="AB114" s="210"/>
      <c r="AC114" s="41"/>
      <c r="AD114" s="52"/>
      <c r="AE114" s="70"/>
      <c r="AF114" s="52"/>
      <c r="AG114" s="41"/>
      <c r="AH114" s="199"/>
      <c r="AI114" s="61"/>
    </row>
    <row r="115" spans="25:35" x14ac:dyDescent="0.2">
      <c r="Y115" s="100"/>
      <c r="Z115" s="100"/>
      <c r="AA115" s="82"/>
      <c r="AB115" s="210"/>
      <c r="AC115" s="41"/>
      <c r="AD115" s="52"/>
      <c r="AE115" s="70"/>
      <c r="AF115" s="52"/>
      <c r="AG115" s="41"/>
      <c r="AH115" s="199"/>
      <c r="AI115" s="61"/>
    </row>
    <row r="116" spans="25:35" x14ac:dyDescent="0.2">
      <c r="Y116" s="100"/>
      <c r="Z116" s="100"/>
      <c r="AA116" s="82"/>
      <c r="AB116" s="210"/>
      <c r="AC116" s="41"/>
      <c r="AD116" s="52"/>
      <c r="AE116" s="70"/>
      <c r="AF116" s="52"/>
      <c r="AG116" s="41"/>
      <c r="AH116" s="199"/>
      <c r="AI116" s="61"/>
    </row>
    <row r="117" spans="25:35" x14ac:dyDescent="0.2">
      <c r="Y117" s="100"/>
      <c r="Z117" s="100"/>
      <c r="AA117" s="82"/>
      <c r="AB117" s="210"/>
      <c r="AC117" s="41"/>
      <c r="AD117" s="52"/>
      <c r="AE117" s="70"/>
      <c r="AF117" s="52"/>
      <c r="AG117" s="41"/>
      <c r="AH117" s="199"/>
      <c r="AI117" s="61"/>
    </row>
    <row r="118" spans="25:35" x14ac:dyDescent="0.2">
      <c r="Y118" s="100"/>
      <c r="Z118" s="100"/>
      <c r="AA118" s="82"/>
      <c r="AB118" s="210"/>
      <c r="AC118" s="41"/>
      <c r="AD118" s="52"/>
      <c r="AE118" s="70"/>
      <c r="AF118" s="52"/>
      <c r="AG118" s="41"/>
      <c r="AH118" s="199"/>
      <c r="AI118" s="61"/>
    </row>
    <row r="119" spans="25:35" x14ac:dyDescent="0.2">
      <c r="Y119" s="100"/>
      <c r="Z119" s="100"/>
      <c r="AA119" s="82"/>
      <c r="AB119" s="210"/>
      <c r="AC119" s="41"/>
      <c r="AD119" s="52"/>
      <c r="AE119" s="70"/>
      <c r="AF119" s="52"/>
      <c r="AG119" s="41"/>
      <c r="AH119" s="199"/>
      <c r="AI119" s="61"/>
    </row>
    <row r="120" spans="25:35" x14ac:dyDescent="0.2">
      <c r="Y120" s="100"/>
      <c r="Z120" s="100"/>
      <c r="AA120" s="82"/>
      <c r="AB120" s="210"/>
      <c r="AC120" s="41"/>
      <c r="AD120" s="52"/>
      <c r="AE120" s="70"/>
      <c r="AF120" s="52"/>
      <c r="AG120" s="41"/>
      <c r="AH120" s="199"/>
      <c r="AI120" s="61"/>
    </row>
    <row r="121" spans="25:35" x14ac:dyDescent="0.2">
      <c r="Y121" s="100"/>
      <c r="Z121" s="100"/>
      <c r="AA121" s="82"/>
      <c r="AB121" s="210"/>
      <c r="AC121" s="41"/>
      <c r="AD121" s="52"/>
      <c r="AE121" s="70"/>
      <c r="AF121" s="52"/>
      <c r="AG121" s="41"/>
      <c r="AH121" s="199"/>
      <c r="AI121" s="61"/>
    </row>
    <row r="122" spans="25:35" x14ac:dyDescent="0.2">
      <c r="Y122" s="100"/>
      <c r="Z122" s="100"/>
      <c r="AA122" s="82"/>
      <c r="AB122" s="210"/>
      <c r="AC122" s="41"/>
      <c r="AD122" s="52"/>
      <c r="AE122" s="70"/>
      <c r="AF122" s="52"/>
      <c r="AG122" s="41"/>
      <c r="AH122" s="199"/>
      <c r="AI122" s="61"/>
    </row>
  </sheetData>
  <mergeCells count="1">
    <mergeCell ref="B2:AH2"/>
  </mergeCells>
  <phoneticPr fontId="7" type="noConversion"/>
  <hyperlinks>
    <hyperlink ref="L5" r:id="rId1" xr:uid="{00000000-0004-0000-0100-000000000000}"/>
    <hyperlink ref="Q5" r:id="rId2" xr:uid="{00000000-0004-0000-0100-000001000000}"/>
    <hyperlink ref="AJ5" r:id="rId3" xr:uid="{00000000-0004-0000-0100-000002000000}"/>
    <hyperlink ref="AJ58" r:id="rId4" xr:uid="{00000000-0004-0000-0100-000003000000}"/>
    <hyperlink ref="L8" r:id="rId5" xr:uid="{00000000-0004-0000-0100-000004000000}"/>
    <hyperlink ref="Q8" r:id="rId6" xr:uid="{00000000-0004-0000-0100-000005000000}"/>
    <hyperlink ref="AJ8" r:id="rId7" xr:uid="{00000000-0004-0000-0100-000006000000}"/>
    <hyperlink ref="L9" r:id="rId8" xr:uid="{00000000-0004-0000-0100-000007000000}"/>
    <hyperlink ref="Q9" r:id="rId9" xr:uid="{00000000-0004-0000-0100-000008000000}"/>
    <hyperlink ref="L11" r:id="rId10" xr:uid="{00000000-0004-0000-0100-000009000000}"/>
    <hyperlink ref="Q11" r:id="rId11" xr:uid="{00000000-0004-0000-0100-00000A000000}"/>
    <hyperlink ref="AJ45" r:id="rId12" xr:uid="{00000000-0004-0000-0100-00000B000000}"/>
  </hyperlinks>
  <pageMargins left="0" right="0" top="0" bottom="0" header="0" footer="0"/>
  <pageSetup paperSize="17" orientation="landscape" r:id="rId13"/>
  <headerFooter>
    <oddFooter>&amp;L&amp;8X:\Muse Shared\PRESCHOOL &amp; ELEMENTARY SCHOOL PROGRAM\2019-2020\Preschool_Elementary Data.xlsx</oddFooter>
  </headerFooter>
  <drawing r:id="rId14"/>
  <tableParts count="1">
    <tablePart r:id="rId1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09"/>
  <sheetViews>
    <sheetView workbookViewId="0">
      <pane ySplit="1" topLeftCell="A8" activePane="bottomLeft" state="frozen"/>
      <selection activeCell="F1" sqref="F1"/>
      <selection pane="bottomLeft" activeCell="A11" sqref="A11:XFD11"/>
    </sheetView>
  </sheetViews>
  <sheetFormatPr defaultRowHeight="15" x14ac:dyDescent="0.25"/>
  <cols>
    <col min="1" max="1" width="7" customWidth="1"/>
    <col min="2" max="2" width="11.42578125" customWidth="1"/>
    <col min="3" max="3" width="72.42578125" customWidth="1"/>
    <col min="4" max="4" width="34.42578125" customWidth="1"/>
    <col min="5" max="5" width="10.140625" customWidth="1"/>
    <col min="6" max="6" width="23.85546875" customWidth="1"/>
    <col min="7" max="7" width="6.42578125" customWidth="1"/>
    <col min="8" max="8" width="6" customWidth="1"/>
    <col min="9" max="9" width="5.85546875" customWidth="1"/>
    <col min="10" max="10" width="6.28515625" customWidth="1"/>
    <col min="11" max="12" width="6.140625" customWidth="1"/>
    <col min="13" max="13" width="5.7109375" customWidth="1"/>
    <col min="14" max="14" width="5.85546875" customWidth="1"/>
    <col min="15" max="15" width="5.7109375" customWidth="1"/>
    <col min="16" max="16" width="6.7109375" customWidth="1"/>
    <col min="17" max="17" width="6.85546875" customWidth="1"/>
    <col min="18" max="18" width="22.5703125" bestFit="1" customWidth="1"/>
    <col min="19" max="19" width="10.28515625" customWidth="1"/>
    <col min="20" max="20" width="12.85546875" customWidth="1"/>
    <col min="21" max="21" width="16.28515625" customWidth="1"/>
    <col min="25" max="25" width="13.140625" customWidth="1"/>
    <col min="26" max="26" width="10.42578125" customWidth="1"/>
  </cols>
  <sheetData>
    <row r="1" spans="1:30" ht="15.75" x14ac:dyDescent="0.25">
      <c r="A1" s="1" t="s">
        <v>63</v>
      </c>
      <c r="B1" s="2" t="s">
        <v>64</v>
      </c>
      <c r="C1" s="3" t="s">
        <v>65</v>
      </c>
      <c r="D1" s="4" t="s">
        <v>66</v>
      </c>
      <c r="E1" s="4" t="s">
        <v>67</v>
      </c>
      <c r="F1" s="5" t="s">
        <v>68</v>
      </c>
      <c r="G1" s="4" t="s">
        <v>69</v>
      </c>
      <c r="H1" s="6"/>
      <c r="I1" s="6"/>
      <c r="J1" s="6" t="s">
        <v>191</v>
      </c>
      <c r="K1" s="6" t="s">
        <v>179</v>
      </c>
      <c r="L1" s="6" t="s">
        <v>192</v>
      </c>
      <c r="M1" s="6" t="s">
        <v>193</v>
      </c>
      <c r="N1" s="6" t="s">
        <v>194</v>
      </c>
      <c r="O1" s="6" t="s">
        <v>195</v>
      </c>
      <c r="P1" s="6" t="s">
        <v>196</v>
      </c>
      <c r="Q1" s="6" t="s">
        <v>197</v>
      </c>
      <c r="R1" s="4" t="s">
        <v>200</v>
      </c>
      <c r="S1" s="4" t="s">
        <v>70</v>
      </c>
      <c r="T1" s="7" t="s">
        <v>71</v>
      </c>
      <c r="U1" s="7" t="s">
        <v>72</v>
      </c>
      <c r="V1" s="7" t="s">
        <v>73</v>
      </c>
      <c r="W1" s="8"/>
      <c r="X1" s="8"/>
      <c r="Y1" s="7" t="s">
        <v>74</v>
      </c>
      <c r="Z1" s="7" t="s">
        <v>198</v>
      </c>
      <c r="AA1" s="7" t="s">
        <v>199</v>
      </c>
      <c r="AB1" s="8"/>
      <c r="AC1" s="8"/>
      <c r="AD1" s="8"/>
    </row>
    <row r="2" spans="1:30" ht="78.75" x14ac:dyDescent="0.25">
      <c r="A2" s="9">
        <v>1</v>
      </c>
      <c r="B2" s="10">
        <v>8</v>
      </c>
      <c r="C2" s="10" t="s">
        <v>50</v>
      </c>
      <c r="D2" s="9" t="s">
        <v>75</v>
      </c>
      <c r="E2" s="9">
        <v>5</v>
      </c>
      <c r="F2" s="11" t="s">
        <v>43</v>
      </c>
      <c r="G2" s="9"/>
      <c r="H2" s="9"/>
      <c r="I2" s="9"/>
      <c r="J2" s="9"/>
      <c r="K2" s="9"/>
      <c r="L2" s="9"/>
      <c r="M2" s="9"/>
      <c r="N2" s="9">
        <v>3</v>
      </c>
      <c r="O2" s="9">
        <v>3</v>
      </c>
      <c r="P2" s="9"/>
      <c r="Q2" s="9"/>
      <c r="R2" s="33" t="s">
        <v>202</v>
      </c>
      <c r="S2" s="9">
        <v>4</v>
      </c>
      <c r="T2" s="9">
        <v>120</v>
      </c>
      <c r="U2" s="9" t="s">
        <v>76</v>
      </c>
      <c r="V2" s="11"/>
      <c r="W2" s="12"/>
      <c r="X2" s="10"/>
      <c r="Y2" s="9" t="s">
        <v>76</v>
      </c>
      <c r="Z2" s="11">
        <v>250</v>
      </c>
      <c r="AA2" s="12">
        <v>375</v>
      </c>
      <c r="AB2" s="12"/>
      <c r="AC2" s="12"/>
      <c r="AD2" s="10"/>
    </row>
    <row r="3" spans="1:30" ht="15.75" x14ac:dyDescent="0.25">
      <c r="A3" s="13">
        <v>2</v>
      </c>
      <c r="B3" s="13">
        <v>21</v>
      </c>
      <c r="C3" s="13" t="s">
        <v>77</v>
      </c>
      <c r="D3" s="14" t="s">
        <v>78</v>
      </c>
      <c r="E3" s="14">
        <v>10</v>
      </c>
      <c r="F3" s="15" t="s">
        <v>49</v>
      </c>
      <c r="G3" s="30"/>
      <c r="H3" s="30"/>
      <c r="I3" s="30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76</v>
      </c>
      <c r="V3" s="14"/>
      <c r="W3" s="14"/>
      <c r="X3" s="14"/>
      <c r="Y3" s="14" t="s">
        <v>76</v>
      </c>
      <c r="Z3" s="14"/>
      <c r="AA3" s="14"/>
      <c r="AB3" s="14"/>
      <c r="AC3" s="14"/>
      <c r="AD3" s="14"/>
    </row>
    <row r="4" spans="1:30" ht="15.75" x14ac:dyDescent="0.25">
      <c r="A4" s="13">
        <v>2</v>
      </c>
      <c r="B4" s="13">
        <v>21</v>
      </c>
      <c r="C4" s="13" t="s">
        <v>77</v>
      </c>
      <c r="D4" s="14" t="s">
        <v>78</v>
      </c>
      <c r="E4" s="14">
        <v>5</v>
      </c>
      <c r="F4" s="15" t="s">
        <v>49</v>
      </c>
      <c r="G4" s="30"/>
      <c r="H4" s="30"/>
      <c r="I4" s="30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76</v>
      </c>
      <c r="V4" s="14"/>
      <c r="W4" s="14"/>
      <c r="X4" s="14"/>
      <c r="Y4" s="14" t="s">
        <v>76</v>
      </c>
      <c r="Z4" s="14"/>
      <c r="AA4" s="14"/>
      <c r="AB4" s="14"/>
      <c r="AC4" s="14"/>
      <c r="AD4" s="14"/>
    </row>
    <row r="5" spans="1:30" ht="15.75" x14ac:dyDescent="0.25">
      <c r="A5" s="13">
        <v>2</v>
      </c>
      <c r="B5" s="13">
        <v>21</v>
      </c>
      <c r="C5" s="13" t="s">
        <v>77</v>
      </c>
      <c r="D5" s="14" t="s">
        <v>78</v>
      </c>
      <c r="E5" s="14">
        <v>5</v>
      </c>
      <c r="F5" s="15" t="s">
        <v>43</v>
      </c>
      <c r="G5" s="30"/>
      <c r="H5" s="30"/>
      <c r="I5" s="30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76</v>
      </c>
      <c r="V5" s="14"/>
      <c r="W5" s="14"/>
      <c r="X5" s="14"/>
      <c r="Y5" s="14" t="s">
        <v>76</v>
      </c>
      <c r="Z5" s="14"/>
      <c r="AA5" s="14"/>
      <c r="AB5" s="14"/>
      <c r="AC5" s="14"/>
      <c r="AD5" s="14"/>
    </row>
    <row r="6" spans="1:30" ht="15.75" x14ac:dyDescent="0.25">
      <c r="A6" s="13">
        <v>2</v>
      </c>
      <c r="B6" s="13">
        <v>21</v>
      </c>
      <c r="C6" s="13" t="s">
        <v>77</v>
      </c>
      <c r="D6" s="14" t="s">
        <v>78</v>
      </c>
      <c r="E6" s="14">
        <v>5</v>
      </c>
      <c r="F6" s="15" t="s">
        <v>43</v>
      </c>
      <c r="G6" s="30"/>
      <c r="H6" s="30"/>
      <c r="I6" s="30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76</v>
      </c>
      <c r="V6" s="14"/>
      <c r="W6" s="14"/>
      <c r="X6" s="14"/>
      <c r="Y6" s="14" t="s">
        <v>76</v>
      </c>
      <c r="Z6" s="14"/>
      <c r="AA6" s="14"/>
      <c r="AB6" s="14"/>
      <c r="AC6" s="14"/>
      <c r="AD6" s="14"/>
    </row>
    <row r="7" spans="1:30" ht="15.75" x14ac:dyDescent="0.25">
      <c r="A7" s="13"/>
      <c r="B7" s="13"/>
      <c r="C7" s="13" t="s">
        <v>79</v>
      </c>
      <c r="D7" s="14" t="s">
        <v>78</v>
      </c>
      <c r="E7" s="14">
        <v>5</v>
      </c>
      <c r="F7" s="15" t="s">
        <v>49</v>
      </c>
      <c r="G7" s="30"/>
      <c r="H7" s="30"/>
      <c r="I7" s="30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76</v>
      </c>
      <c r="V7" s="14"/>
      <c r="W7" s="14"/>
      <c r="X7" s="14"/>
      <c r="Y7" s="14" t="s">
        <v>76</v>
      </c>
      <c r="Z7" s="14"/>
      <c r="AA7" s="14"/>
      <c r="AB7" s="14"/>
      <c r="AC7" s="14"/>
      <c r="AD7" s="14"/>
    </row>
    <row r="8" spans="1:30" ht="15.75" x14ac:dyDescent="0.25">
      <c r="A8" s="16">
        <v>3</v>
      </c>
      <c r="B8" s="16">
        <v>36</v>
      </c>
      <c r="C8" s="17" t="s">
        <v>80</v>
      </c>
      <c r="D8" s="18" t="s">
        <v>81</v>
      </c>
      <c r="E8" s="18">
        <v>6</v>
      </c>
      <c r="F8" s="19" t="s">
        <v>43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>
        <v>9</v>
      </c>
      <c r="T8" s="18"/>
      <c r="U8" s="18" t="s">
        <v>76</v>
      </c>
      <c r="V8" s="18"/>
      <c r="W8" s="18"/>
      <c r="X8" s="18"/>
      <c r="Y8" s="18" t="s">
        <v>76</v>
      </c>
      <c r="Z8" s="18"/>
      <c r="AA8" s="18"/>
      <c r="AB8" s="18"/>
      <c r="AC8" s="18"/>
      <c r="AD8" s="18"/>
    </row>
    <row r="9" spans="1:30" ht="15.75" x14ac:dyDescent="0.25">
      <c r="A9" s="20">
        <v>4</v>
      </c>
      <c r="B9" s="21">
        <v>36</v>
      </c>
      <c r="C9" s="21" t="s">
        <v>82</v>
      </c>
      <c r="D9" s="20" t="s">
        <v>81</v>
      </c>
      <c r="E9" s="20"/>
      <c r="F9" s="22"/>
      <c r="G9" s="25"/>
      <c r="H9" s="25"/>
      <c r="I9" s="25"/>
      <c r="J9" s="20"/>
      <c r="K9" s="20"/>
      <c r="L9" s="20"/>
      <c r="M9" s="20"/>
      <c r="N9" s="20"/>
      <c r="O9" s="20"/>
      <c r="P9" s="20"/>
      <c r="Q9" s="20"/>
      <c r="R9" s="20"/>
      <c r="S9" s="20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5.75" x14ac:dyDescent="0.25">
      <c r="A10" s="18">
        <v>5</v>
      </c>
      <c r="B10" s="17">
        <v>29</v>
      </c>
      <c r="C10" s="17" t="s">
        <v>83</v>
      </c>
      <c r="D10" s="18" t="s">
        <v>84</v>
      </c>
      <c r="E10" s="18"/>
      <c r="F10" s="19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ht="15.75" x14ac:dyDescent="0.25">
      <c r="A11" s="20">
        <v>6</v>
      </c>
      <c r="B11" s="21">
        <v>50</v>
      </c>
      <c r="C11" s="21" t="s">
        <v>85</v>
      </c>
      <c r="D11" s="20" t="s">
        <v>86</v>
      </c>
      <c r="E11" s="20">
        <v>10</v>
      </c>
      <c r="F11" s="22" t="s">
        <v>49</v>
      </c>
      <c r="G11" s="25"/>
      <c r="H11" s="25"/>
      <c r="I11" s="25"/>
      <c r="J11" s="20"/>
      <c r="K11" s="20"/>
      <c r="L11" s="20"/>
      <c r="M11" s="20"/>
      <c r="N11" s="20"/>
      <c r="O11" s="20"/>
      <c r="P11" s="20"/>
      <c r="Q11" s="20">
        <v>15</v>
      </c>
      <c r="R11" s="20" t="s">
        <v>201</v>
      </c>
      <c r="S11" s="20">
        <v>15</v>
      </c>
      <c r="T11" s="8">
        <v>340</v>
      </c>
      <c r="U11" s="8" t="s">
        <v>76</v>
      </c>
      <c r="V11" s="8"/>
      <c r="W11" s="8"/>
      <c r="X11" s="8"/>
      <c r="Y11" s="8" t="s">
        <v>76</v>
      </c>
      <c r="Z11" s="8">
        <v>17</v>
      </c>
      <c r="AA11" s="8">
        <v>340</v>
      </c>
      <c r="AB11" s="8"/>
      <c r="AC11" s="8"/>
      <c r="AD11" s="8"/>
    </row>
    <row r="12" spans="1:30" ht="15.75" x14ac:dyDescent="0.25">
      <c r="A12" s="18">
        <v>7</v>
      </c>
      <c r="B12" s="17">
        <v>28</v>
      </c>
      <c r="C12" s="17" t="s">
        <v>87</v>
      </c>
      <c r="D12" s="18" t="s">
        <v>88</v>
      </c>
      <c r="E12" s="18">
        <v>5</v>
      </c>
      <c r="F12" s="19" t="s">
        <v>43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>
        <v>4</v>
      </c>
      <c r="T12" s="9"/>
      <c r="U12" s="9" t="s">
        <v>76</v>
      </c>
      <c r="V12" s="9"/>
      <c r="W12" s="9"/>
      <c r="X12" s="9"/>
      <c r="Y12" s="9" t="s">
        <v>76</v>
      </c>
      <c r="Z12" s="9"/>
      <c r="AA12" s="9"/>
      <c r="AB12" s="9"/>
      <c r="AC12" s="9"/>
      <c r="AD12" s="9"/>
    </row>
    <row r="13" spans="1:30" ht="15.75" x14ac:dyDescent="0.25">
      <c r="A13" s="20">
        <v>8</v>
      </c>
      <c r="B13" s="21">
        <v>20</v>
      </c>
      <c r="C13" s="21" t="s">
        <v>89</v>
      </c>
      <c r="D13" s="20" t="s">
        <v>81</v>
      </c>
      <c r="E13" s="20">
        <v>5</v>
      </c>
      <c r="F13" s="22" t="s">
        <v>43</v>
      </c>
      <c r="G13" s="25"/>
      <c r="H13" s="25"/>
      <c r="I13" s="25"/>
      <c r="J13" s="20"/>
      <c r="K13" s="20"/>
      <c r="L13" s="20"/>
      <c r="M13" s="20"/>
      <c r="N13" s="20"/>
      <c r="O13" s="20"/>
      <c r="P13" s="20"/>
      <c r="Q13" s="20"/>
      <c r="R13" s="20"/>
      <c r="S13" s="20">
        <v>9</v>
      </c>
      <c r="T13" s="8"/>
      <c r="U13" s="8" t="s">
        <v>76</v>
      </c>
      <c r="V13" s="8"/>
      <c r="W13" s="8"/>
      <c r="X13" s="8"/>
      <c r="Y13" s="8" t="s">
        <v>76</v>
      </c>
      <c r="Z13" s="8"/>
      <c r="AA13" s="8"/>
      <c r="AB13" s="8"/>
      <c r="AC13" s="8"/>
      <c r="AD13" s="8"/>
    </row>
    <row r="14" spans="1:30" ht="15.75" x14ac:dyDescent="0.25">
      <c r="A14" s="20">
        <v>8</v>
      </c>
      <c r="B14" s="21">
        <v>20</v>
      </c>
      <c r="C14" s="21" t="s">
        <v>89</v>
      </c>
      <c r="D14" s="20" t="s">
        <v>81</v>
      </c>
      <c r="E14" s="14">
        <v>5</v>
      </c>
      <c r="F14" s="15" t="s">
        <v>43</v>
      </c>
      <c r="G14" s="30"/>
      <c r="H14" s="30"/>
      <c r="I14" s="30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8"/>
      <c r="U14" s="8" t="s">
        <v>76</v>
      </c>
      <c r="V14" s="8"/>
      <c r="W14" s="8"/>
      <c r="X14" s="8"/>
      <c r="Y14" s="8" t="s">
        <v>76</v>
      </c>
      <c r="Z14" s="8"/>
      <c r="AA14" s="8"/>
      <c r="AB14" s="8"/>
      <c r="AC14" s="8"/>
      <c r="AD14" s="8"/>
    </row>
    <row r="15" spans="1:30" ht="15.75" x14ac:dyDescent="0.25">
      <c r="A15" s="18">
        <v>9</v>
      </c>
      <c r="B15" s="17">
        <v>38</v>
      </c>
      <c r="C15" s="17" t="s">
        <v>90</v>
      </c>
      <c r="D15" s="18" t="s">
        <v>91</v>
      </c>
      <c r="E15" s="18"/>
      <c r="F15" s="1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ht="15.75" x14ac:dyDescent="0.25">
      <c r="A16" s="20">
        <v>10</v>
      </c>
      <c r="B16" s="21">
        <v>17</v>
      </c>
      <c r="C16" s="21" t="s">
        <v>92</v>
      </c>
      <c r="D16" s="20" t="s">
        <v>88</v>
      </c>
      <c r="E16" s="20">
        <v>5</v>
      </c>
      <c r="F16" s="22" t="s">
        <v>43</v>
      </c>
      <c r="G16" s="25"/>
      <c r="H16" s="25"/>
      <c r="I16" s="25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8"/>
      <c r="U16" s="8" t="s">
        <v>76</v>
      </c>
      <c r="V16" s="8"/>
      <c r="W16" s="8"/>
      <c r="X16" s="8"/>
      <c r="Y16" s="8" t="s">
        <v>76</v>
      </c>
      <c r="Z16" s="8"/>
      <c r="AA16" s="8"/>
      <c r="AB16" s="8"/>
      <c r="AC16" s="8"/>
      <c r="AD16" s="8"/>
    </row>
    <row r="17" spans="1:30" ht="15.75" x14ac:dyDescent="0.25">
      <c r="A17" s="18">
        <v>11</v>
      </c>
      <c r="B17" s="17">
        <v>1</v>
      </c>
      <c r="C17" s="17" t="s">
        <v>93</v>
      </c>
      <c r="D17" s="18" t="s">
        <v>94</v>
      </c>
      <c r="E17" s="18">
        <v>5</v>
      </c>
      <c r="F17" s="19" t="s">
        <v>43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9"/>
      <c r="U17" s="9" t="s">
        <v>76</v>
      </c>
      <c r="V17" s="9"/>
      <c r="W17" s="9"/>
      <c r="X17" s="9"/>
      <c r="Y17" s="9" t="s">
        <v>76</v>
      </c>
      <c r="Z17" s="9"/>
      <c r="AA17" s="9"/>
      <c r="AB17" s="9"/>
      <c r="AC17" s="9"/>
      <c r="AD17" s="9"/>
    </row>
    <row r="18" spans="1:30" ht="15.75" x14ac:dyDescent="0.25">
      <c r="A18" s="20">
        <v>12</v>
      </c>
      <c r="B18" s="21">
        <v>18</v>
      </c>
      <c r="C18" s="21" t="s">
        <v>95</v>
      </c>
      <c r="D18" s="20" t="s">
        <v>96</v>
      </c>
      <c r="E18" s="20">
        <v>5</v>
      </c>
      <c r="F18" s="22" t="s">
        <v>43</v>
      </c>
      <c r="G18" s="25"/>
      <c r="H18" s="25"/>
      <c r="I18" s="25"/>
      <c r="J18" s="20"/>
      <c r="K18" s="20"/>
      <c r="L18" s="20"/>
      <c r="M18" s="20"/>
      <c r="N18" s="20"/>
      <c r="O18" s="20"/>
      <c r="P18" s="20"/>
      <c r="Q18" s="20"/>
      <c r="R18" s="20"/>
      <c r="S18" s="20">
        <v>3</v>
      </c>
      <c r="T18" s="8"/>
      <c r="U18" s="8" t="s">
        <v>76</v>
      </c>
      <c r="V18" s="8"/>
      <c r="W18" s="8"/>
      <c r="X18" s="8"/>
      <c r="Y18" s="8" t="s">
        <v>76</v>
      </c>
      <c r="Z18" s="8"/>
      <c r="AA18" s="8"/>
      <c r="AB18" s="8"/>
      <c r="AC18" s="8"/>
      <c r="AD18" s="8"/>
    </row>
    <row r="19" spans="1:30" ht="15.75" x14ac:dyDescent="0.25">
      <c r="A19" s="18">
        <v>13</v>
      </c>
      <c r="B19" s="17">
        <v>34</v>
      </c>
      <c r="C19" s="17" t="s">
        <v>97</v>
      </c>
      <c r="D19" s="18" t="s">
        <v>98</v>
      </c>
      <c r="E19" s="18"/>
      <c r="F19" s="19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pans="1:30" ht="15.75" x14ac:dyDescent="0.25">
      <c r="A20" s="8">
        <v>14</v>
      </c>
      <c r="B20" s="23">
        <v>10</v>
      </c>
      <c r="C20" s="23" t="s">
        <v>99</v>
      </c>
      <c r="D20" s="8" t="s">
        <v>100</v>
      </c>
      <c r="E20" s="8"/>
      <c r="F20" s="24"/>
      <c r="G20" s="9"/>
      <c r="H20" s="9"/>
      <c r="I20" s="9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ht="15.75" x14ac:dyDescent="0.25">
      <c r="A21" s="25">
        <v>15</v>
      </c>
      <c r="B21" s="26">
        <v>3</v>
      </c>
      <c r="C21" s="26" t="s">
        <v>101</v>
      </c>
      <c r="D21" s="25" t="s">
        <v>102</v>
      </c>
      <c r="E21" s="25">
        <v>5</v>
      </c>
      <c r="F21" s="27" t="s">
        <v>43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>
        <v>4</v>
      </c>
      <c r="T21" s="9"/>
      <c r="U21" s="9" t="s">
        <v>76</v>
      </c>
      <c r="V21" s="9"/>
      <c r="W21" s="9"/>
      <c r="X21" s="9"/>
      <c r="Y21" s="9" t="s">
        <v>76</v>
      </c>
      <c r="Z21" s="9"/>
      <c r="AA21" s="9"/>
      <c r="AB21" s="9"/>
      <c r="AC21" s="9"/>
      <c r="AD21" s="9"/>
    </row>
    <row r="22" spans="1:30" ht="15.75" x14ac:dyDescent="0.25">
      <c r="A22" s="6">
        <v>16</v>
      </c>
      <c r="B22" s="28">
        <v>45</v>
      </c>
      <c r="C22" s="28" t="s">
        <v>103</v>
      </c>
      <c r="D22" s="6" t="s">
        <v>94</v>
      </c>
      <c r="E22" s="6">
        <v>5</v>
      </c>
      <c r="F22" s="29" t="s">
        <v>43</v>
      </c>
      <c r="G22" s="18"/>
      <c r="H22" s="18"/>
      <c r="I22" s="18"/>
      <c r="J22" s="6"/>
      <c r="K22" s="6"/>
      <c r="L22" s="6"/>
      <c r="M22" s="6"/>
      <c r="N22" s="6"/>
      <c r="O22" s="6"/>
      <c r="P22" s="6"/>
      <c r="Q22" s="6"/>
      <c r="R22" s="6"/>
      <c r="S22" s="6">
        <v>18</v>
      </c>
      <c r="T22" s="8"/>
      <c r="U22" s="8" t="s">
        <v>76</v>
      </c>
      <c r="V22" s="8"/>
      <c r="W22" s="8"/>
      <c r="X22" s="8"/>
      <c r="Y22" s="8" t="s">
        <v>76</v>
      </c>
      <c r="Z22" s="8"/>
      <c r="AA22" s="8"/>
      <c r="AB22" s="8"/>
      <c r="AC22" s="8"/>
      <c r="AD22" s="8"/>
    </row>
    <row r="23" spans="1:30" ht="15.75" x14ac:dyDescent="0.25">
      <c r="A23" s="25">
        <v>17</v>
      </c>
      <c r="B23" s="26">
        <v>16</v>
      </c>
      <c r="C23" s="26" t="s">
        <v>104</v>
      </c>
      <c r="D23" s="25" t="s">
        <v>105</v>
      </c>
      <c r="E23" s="25"/>
      <c r="F23" s="27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</row>
    <row r="24" spans="1:30" ht="15.75" x14ac:dyDescent="0.25">
      <c r="A24" s="6">
        <v>18</v>
      </c>
      <c r="B24" s="28">
        <v>26</v>
      </c>
      <c r="C24" s="28" t="s">
        <v>106</v>
      </c>
      <c r="D24" s="6" t="s">
        <v>107</v>
      </c>
      <c r="E24" s="6">
        <v>5</v>
      </c>
      <c r="F24" s="29" t="s">
        <v>49</v>
      </c>
      <c r="G24" s="18"/>
      <c r="H24" s="18"/>
      <c r="I24" s="18"/>
      <c r="J24" s="6"/>
      <c r="K24" s="6"/>
      <c r="L24" s="6"/>
      <c r="M24" s="6"/>
      <c r="N24" s="6"/>
      <c r="O24" s="6"/>
      <c r="P24" s="6"/>
      <c r="Q24" s="6"/>
      <c r="R24" s="6"/>
      <c r="S24" s="6">
        <v>7</v>
      </c>
      <c r="T24" s="8"/>
      <c r="U24" s="8" t="s">
        <v>76</v>
      </c>
      <c r="V24" s="8"/>
      <c r="W24" s="8"/>
      <c r="X24" s="8"/>
      <c r="Y24" s="8" t="s">
        <v>76</v>
      </c>
      <c r="Z24" s="8"/>
      <c r="AA24" s="8"/>
      <c r="AB24" s="8"/>
      <c r="AC24" s="8"/>
      <c r="AD24" s="8"/>
    </row>
    <row r="25" spans="1:30" ht="15.75" x14ac:dyDescent="0.25">
      <c r="A25" s="25">
        <v>19</v>
      </c>
      <c r="B25" s="26">
        <v>34</v>
      </c>
      <c r="C25" s="26" t="s">
        <v>108</v>
      </c>
      <c r="D25" s="25" t="s">
        <v>98</v>
      </c>
      <c r="E25" s="25">
        <v>5</v>
      </c>
      <c r="F25" s="27" t="s">
        <v>49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9"/>
      <c r="U25" s="9" t="s">
        <v>76</v>
      </c>
      <c r="V25" s="9"/>
      <c r="W25" s="9"/>
      <c r="X25" s="9"/>
      <c r="Y25" s="9" t="s">
        <v>76</v>
      </c>
      <c r="Z25" s="9"/>
      <c r="AA25" s="9"/>
      <c r="AB25" s="9"/>
      <c r="AC25" s="9"/>
      <c r="AD25" s="9"/>
    </row>
    <row r="26" spans="1:30" ht="15.75" x14ac:dyDescent="0.25">
      <c r="A26" s="6">
        <v>20</v>
      </c>
      <c r="B26" s="28">
        <v>42</v>
      </c>
      <c r="C26" s="28" t="s">
        <v>109</v>
      </c>
      <c r="D26" s="6" t="s">
        <v>110</v>
      </c>
      <c r="E26" s="6"/>
      <c r="F26" s="29"/>
      <c r="G26" s="18"/>
      <c r="H26" s="18"/>
      <c r="I26" s="18"/>
      <c r="J26" s="6"/>
      <c r="K26" s="6"/>
      <c r="L26" s="6"/>
      <c r="M26" s="6"/>
      <c r="N26" s="6"/>
      <c r="O26" s="6"/>
      <c r="P26" s="6"/>
      <c r="Q26" s="6"/>
      <c r="R26" s="6"/>
      <c r="S26" s="6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ht="15.75" x14ac:dyDescent="0.25">
      <c r="A27" s="25">
        <v>21</v>
      </c>
      <c r="B27" s="26">
        <v>13</v>
      </c>
      <c r="C27" s="26" t="s">
        <v>111</v>
      </c>
      <c r="D27" s="25" t="s">
        <v>81</v>
      </c>
      <c r="E27" s="25">
        <v>5</v>
      </c>
      <c r="F27" s="27" t="s">
        <v>43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>
        <v>4</v>
      </c>
      <c r="T27" s="9"/>
      <c r="U27" s="9" t="s">
        <v>76</v>
      </c>
      <c r="V27" s="9"/>
      <c r="W27" s="9"/>
      <c r="X27" s="9"/>
      <c r="Y27" s="9" t="s">
        <v>76</v>
      </c>
      <c r="Z27" s="9"/>
      <c r="AA27" s="9"/>
      <c r="AB27" s="9"/>
      <c r="AC27" s="9"/>
      <c r="AD27" s="9"/>
    </row>
    <row r="28" spans="1:30" ht="15.75" x14ac:dyDescent="0.25">
      <c r="A28" s="6">
        <v>22</v>
      </c>
      <c r="B28" s="28">
        <v>33</v>
      </c>
      <c r="C28" s="28" t="s">
        <v>112</v>
      </c>
      <c r="D28" s="6" t="s">
        <v>113</v>
      </c>
      <c r="E28" s="6">
        <v>5</v>
      </c>
      <c r="F28" s="29" t="s">
        <v>43</v>
      </c>
      <c r="G28" s="18"/>
      <c r="H28" s="18"/>
      <c r="I28" s="18"/>
      <c r="J28" s="6"/>
      <c r="K28" s="6"/>
      <c r="L28" s="6"/>
      <c r="M28" s="6"/>
      <c r="N28" s="6"/>
      <c r="O28" s="6"/>
      <c r="P28" s="6"/>
      <c r="Q28" s="6"/>
      <c r="R28" s="6"/>
      <c r="S28" s="6"/>
      <c r="T28" s="8"/>
      <c r="U28" s="8" t="s">
        <v>76</v>
      </c>
      <c r="V28" s="8"/>
      <c r="W28" s="8"/>
      <c r="X28" s="8"/>
      <c r="Y28" s="8" t="s">
        <v>76</v>
      </c>
      <c r="Z28" s="8"/>
      <c r="AA28" s="8"/>
      <c r="AB28" s="8"/>
      <c r="AC28" s="8"/>
      <c r="AD28" s="8"/>
    </row>
    <row r="29" spans="1:30" ht="15.75" x14ac:dyDescent="0.25">
      <c r="A29" s="25">
        <v>23</v>
      </c>
      <c r="B29" s="26">
        <v>23</v>
      </c>
      <c r="C29" s="26" t="s">
        <v>114</v>
      </c>
      <c r="D29" s="25" t="s">
        <v>115</v>
      </c>
      <c r="E29" s="25"/>
      <c r="F29" s="27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</row>
    <row r="30" spans="1:30" ht="15.75" x14ac:dyDescent="0.25">
      <c r="A30" s="6">
        <v>24</v>
      </c>
      <c r="B30" s="28">
        <v>21</v>
      </c>
      <c r="C30" s="28" t="s">
        <v>116</v>
      </c>
      <c r="D30" s="6" t="s">
        <v>78</v>
      </c>
      <c r="E30" s="6"/>
      <c r="F30" s="29"/>
      <c r="G30" s="18"/>
      <c r="H30" s="18"/>
      <c r="I30" s="18"/>
      <c r="J30" s="6"/>
      <c r="K30" s="6"/>
      <c r="L30" s="6"/>
      <c r="M30" s="6"/>
      <c r="N30" s="6"/>
      <c r="O30" s="6"/>
      <c r="P30" s="6"/>
      <c r="Q30" s="6"/>
      <c r="R30" s="6"/>
      <c r="S30" s="6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ht="15.75" x14ac:dyDescent="0.25">
      <c r="A31" s="25">
        <v>25</v>
      </c>
      <c r="B31" s="26">
        <v>52</v>
      </c>
      <c r="C31" s="26" t="s">
        <v>117</v>
      </c>
      <c r="D31" s="25" t="s">
        <v>113</v>
      </c>
      <c r="E31" s="25">
        <v>5</v>
      </c>
      <c r="F31" s="27" t="s">
        <v>43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9"/>
      <c r="U31" s="8" t="s">
        <v>76</v>
      </c>
      <c r="V31" s="9"/>
      <c r="W31" s="9"/>
      <c r="X31" s="9"/>
      <c r="Y31" s="8" t="s">
        <v>76</v>
      </c>
      <c r="Z31" s="9"/>
      <c r="AA31" s="9"/>
      <c r="AB31" s="9"/>
      <c r="AC31" s="9"/>
      <c r="AD31" s="9"/>
    </row>
    <row r="32" spans="1:30" ht="15.75" x14ac:dyDescent="0.25">
      <c r="A32" s="6">
        <v>26</v>
      </c>
      <c r="B32" s="28">
        <v>40</v>
      </c>
      <c r="C32" s="28" t="s">
        <v>118</v>
      </c>
      <c r="D32" s="6" t="s">
        <v>119</v>
      </c>
      <c r="E32" s="6"/>
      <c r="F32" s="29"/>
      <c r="G32" s="18"/>
      <c r="H32" s="18"/>
      <c r="I32" s="18"/>
      <c r="J32" s="6"/>
      <c r="K32" s="6"/>
      <c r="L32" s="6"/>
      <c r="M32" s="6"/>
      <c r="N32" s="6"/>
      <c r="O32" s="6"/>
      <c r="P32" s="6"/>
      <c r="Q32" s="6"/>
      <c r="R32" s="6"/>
      <c r="S32" s="6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ht="15.75" x14ac:dyDescent="0.25">
      <c r="A33" s="9">
        <v>27</v>
      </c>
      <c r="B33" s="10">
        <v>49</v>
      </c>
      <c r="C33" s="10" t="s">
        <v>120</v>
      </c>
      <c r="D33" s="9" t="s">
        <v>121</v>
      </c>
      <c r="E33" s="9">
        <v>5</v>
      </c>
      <c r="F33" s="11" t="s">
        <v>49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 t="s">
        <v>76</v>
      </c>
      <c r="V33" s="9"/>
      <c r="W33" s="9"/>
      <c r="X33" s="9"/>
      <c r="Y33" s="9" t="s">
        <v>76</v>
      </c>
      <c r="Z33" s="9"/>
      <c r="AA33" s="9"/>
      <c r="AB33" s="9"/>
      <c r="AC33" s="9"/>
      <c r="AD33" s="9"/>
    </row>
    <row r="34" spans="1:30" ht="15.75" x14ac:dyDescent="0.25">
      <c r="A34" s="8">
        <v>28</v>
      </c>
      <c r="B34" s="23">
        <v>30</v>
      </c>
      <c r="C34" s="23" t="s">
        <v>122</v>
      </c>
      <c r="D34" s="8" t="s">
        <v>107</v>
      </c>
      <c r="E34" s="8">
        <v>5</v>
      </c>
      <c r="F34" s="24" t="s">
        <v>43</v>
      </c>
      <c r="G34" s="9"/>
      <c r="H34" s="9"/>
      <c r="I34" s="9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 t="s">
        <v>76</v>
      </c>
      <c r="V34" s="8"/>
      <c r="W34" s="8"/>
      <c r="X34" s="8"/>
      <c r="Y34" s="8" t="s">
        <v>76</v>
      </c>
      <c r="Z34" s="8"/>
      <c r="AA34" s="8"/>
      <c r="AB34" s="8"/>
      <c r="AC34" s="8"/>
      <c r="AD34" s="8"/>
    </row>
    <row r="35" spans="1:30" ht="15.75" x14ac:dyDescent="0.25">
      <c r="A35" s="9">
        <v>29</v>
      </c>
      <c r="B35" s="10">
        <v>46</v>
      </c>
      <c r="C35" s="10" t="s">
        <v>123</v>
      </c>
      <c r="D35" s="9" t="s">
        <v>88</v>
      </c>
      <c r="E35" s="9">
        <v>5</v>
      </c>
      <c r="F35" s="11" t="s">
        <v>43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 t="s">
        <v>76</v>
      </c>
      <c r="V35" s="9"/>
      <c r="W35" s="9"/>
      <c r="X35" s="9"/>
      <c r="Y35" s="9" t="s">
        <v>76</v>
      </c>
      <c r="Z35" s="9"/>
      <c r="AA35" s="9"/>
      <c r="AB35" s="9"/>
      <c r="AC35" s="9"/>
      <c r="AD35" s="9"/>
    </row>
    <row r="36" spans="1:30" ht="15.75" x14ac:dyDescent="0.25">
      <c r="A36" s="8">
        <v>30</v>
      </c>
      <c r="B36" s="23">
        <v>48</v>
      </c>
      <c r="C36" s="23" t="s">
        <v>124</v>
      </c>
      <c r="D36" s="8" t="s">
        <v>113</v>
      </c>
      <c r="E36" s="8">
        <v>5</v>
      </c>
      <c r="F36" s="24" t="s">
        <v>43</v>
      </c>
      <c r="G36" s="9"/>
      <c r="H36" s="9"/>
      <c r="I36" s="9"/>
      <c r="J36" s="8"/>
      <c r="K36" s="8"/>
      <c r="L36" s="8"/>
      <c r="M36" s="8"/>
      <c r="N36" s="8"/>
      <c r="O36" s="8"/>
      <c r="P36" s="8"/>
      <c r="Q36" s="8"/>
      <c r="R36" s="8"/>
      <c r="S36" s="8">
        <v>8</v>
      </c>
      <c r="T36" s="8"/>
      <c r="U36" s="8" t="s">
        <v>76</v>
      </c>
      <c r="V36" s="8"/>
      <c r="W36" s="8"/>
      <c r="X36" s="8"/>
      <c r="Y36" s="8" t="s">
        <v>76</v>
      </c>
      <c r="Z36" s="8"/>
      <c r="AA36" s="8"/>
      <c r="AB36" s="8"/>
      <c r="AC36" s="8"/>
      <c r="AD36" s="8"/>
    </row>
    <row r="37" spans="1:30" ht="15.75" x14ac:dyDescent="0.25">
      <c r="A37" s="9">
        <v>31</v>
      </c>
      <c r="B37" s="10">
        <v>4</v>
      </c>
      <c r="C37" s="10" t="s">
        <v>125</v>
      </c>
      <c r="D37" s="9" t="s">
        <v>126</v>
      </c>
      <c r="E37" s="9">
        <v>5</v>
      </c>
      <c r="F37" s="11" t="s">
        <v>43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 t="s">
        <v>76</v>
      </c>
      <c r="V37" s="9"/>
      <c r="W37" s="9"/>
      <c r="X37" s="9"/>
      <c r="Y37" s="9" t="s">
        <v>76</v>
      </c>
      <c r="Z37" s="9"/>
      <c r="AA37" s="9"/>
      <c r="AB37" s="9"/>
      <c r="AC37" s="9"/>
      <c r="AD37" s="9"/>
    </row>
    <row r="38" spans="1:30" ht="15.75" x14ac:dyDescent="0.25">
      <c r="A38" s="8">
        <v>32</v>
      </c>
      <c r="B38" s="23">
        <v>39</v>
      </c>
      <c r="C38" s="23" t="s">
        <v>127</v>
      </c>
      <c r="D38" s="8" t="s">
        <v>128</v>
      </c>
      <c r="E38" s="8">
        <v>6</v>
      </c>
      <c r="F38" s="24" t="s">
        <v>43</v>
      </c>
      <c r="G38" s="9"/>
      <c r="H38" s="9"/>
      <c r="I38" s="9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 t="s">
        <v>76</v>
      </c>
      <c r="V38" s="8"/>
      <c r="W38" s="8"/>
      <c r="X38" s="8"/>
      <c r="Y38" s="8" t="s">
        <v>76</v>
      </c>
      <c r="Z38" s="8"/>
      <c r="AA38" s="8"/>
      <c r="AB38" s="8"/>
      <c r="AC38" s="8"/>
      <c r="AD38" s="8"/>
    </row>
    <row r="39" spans="1:30" ht="15.75" x14ac:dyDescent="0.25">
      <c r="A39" s="9">
        <v>33</v>
      </c>
      <c r="B39" s="10">
        <v>19</v>
      </c>
      <c r="C39" s="10" t="s">
        <v>129</v>
      </c>
      <c r="D39" s="9" t="s">
        <v>130</v>
      </c>
      <c r="E39" s="9"/>
      <c r="F39" s="11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ht="15.75" x14ac:dyDescent="0.25">
      <c r="A40" s="20">
        <v>34</v>
      </c>
      <c r="B40" s="21">
        <v>41</v>
      </c>
      <c r="C40" s="21" t="s">
        <v>131</v>
      </c>
      <c r="D40" s="20" t="s">
        <v>132</v>
      </c>
      <c r="E40" s="20">
        <v>5</v>
      </c>
      <c r="F40" s="22" t="s">
        <v>43</v>
      </c>
      <c r="G40" s="25"/>
      <c r="H40" s="25"/>
      <c r="I40" s="25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8"/>
      <c r="U40" s="8" t="s">
        <v>76</v>
      </c>
      <c r="V40" s="8"/>
      <c r="W40" s="8"/>
      <c r="X40" s="8"/>
      <c r="Y40" s="8" t="s">
        <v>76</v>
      </c>
      <c r="Z40" s="8"/>
      <c r="AA40" s="8"/>
      <c r="AB40" s="8"/>
      <c r="AC40" s="8"/>
      <c r="AD40" s="8"/>
    </row>
    <row r="41" spans="1:30" ht="15.75" x14ac:dyDescent="0.25">
      <c r="A41" s="18">
        <v>35</v>
      </c>
      <c r="B41" s="17">
        <v>37</v>
      </c>
      <c r="C41" s="17" t="s">
        <v>133</v>
      </c>
      <c r="D41" s="18" t="s">
        <v>45</v>
      </c>
      <c r="E41" s="18">
        <v>5</v>
      </c>
      <c r="F41" s="19" t="s">
        <v>49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>
        <v>4</v>
      </c>
      <c r="T41" s="9"/>
      <c r="U41" s="9" t="s">
        <v>76</v>
      </c>
      <c r="V41" s="9"/>
      <c r="W41" s="9"/>
      <c r="X41" s="9"/>
      <c r="Y41" s="9" t="s">
        <v>76</v>
      </c>
      <c r="Z41" s="9"/>
      <c r="AA41" s="9"/>
      <c r="AB41" s="9"/>
      <c r="AC41" s="9"/>
      <c r="AD41" s="9"/>
    </row>
    <row r="42" spans="1:30" ht="15.75" x14ac:dyDescent="0.25">
      <c r="A42" s="20">
        <v>36</v>
      </c>
      <c r="B42" s="21">
        <v>20</v>
      </c>
      <c r="C42" s="21" t="s">
        <v>134</v>
      </c>
      <c r="D42" s="20" t="s">
        <v>81</v>
      </c>
      <c r="E42" s="20"/>
      <c r="F42" s="22"/>
      <c r="G42" s="25"/>
      <c r="H42" s="25"/>
      <c r="I42" s="25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ht="15.75" x14ac:dyDescent="0.25">
      <c r="A43" s="18">
        <v>37</v>
      </c>
      <c r="B43" s="17">
        <v>21</v>
      </c>
      <c r="C43" s="17" t="s">
        <v>135</v>
      </c>
      <c r="D43" s="18" t="s">
        <v>136</v>
      </c>
      <c r="E43" s="18"/>
      <c r="F43" s="19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ht="15.75" x14ac:dyDescent="0.25">
      <c r="A44" s="8">
        <v>38</v>
      </c>
      <c r="B44" s="23">
        <v>31</v>
      </c>
      <c r="C44" s="23" t="s">
        <v>137</v>
      </c>
      <c r="D44" s="8" t="s">
        <v>98</v>
      </c>
      <c r="E44" s="8">
        <v>5</v>
      </c>
      <c r="F44" s="24" t="s">
        <v>49</v>
      </c>
      <c r="G44" s="9"/>
      <c r="H44" s="9"/>
      <c r="I44" s="9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 t="s">
        <v>76</v>
      </c>
      <c r="V44" s="8"/>
      <c r="W44" s="8"/>
      <c r="X44" s="8"/>
      <c r="Y44" s="8" t="s">
        <v>76</v>
      </c>
      <c r="Z44" s="8"/>
      <c r="AA44" s="8"/>
      <c r="AB44" s="8"/>
      <c r="AC44" s="8"/>
      <c r="AD44" s="8"/>
    </row>
    <row r="45" spans="1:30" ht="15.75" x14ac:dyDescent="0.25">
      <c r="A45" s="9">
        <v>39</v>
      </c>
      <c r="B45" s="10">
        <v>22</v>
      </c>
      <c r="C45" s="10" t="s">
        <v>138</v>
      </c>
      <c r="D45" s="9" t="s">
        <v>139</v>
      </c>
      <c r="E45" s="9">
        <v>5</v>
      </c>
      <c r="F45" s="11" t="s">
        <v>43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 t="s">
        <v>76</v>
      </c>
      <c r="V45" s="9"/>
      <c r="W45" s="9"/>
      <c r="X45" s="9"/>
      <c r="Y45" s="9" t="s">
        <v>76</v>
      </c>
      <c r="Z45" s="9"/>
      <c r="AA45" s="9"/>
      <c r="AB45" s="9"/>
      <c r="AC45" s="9"/>
      <c r="AD45" s="9"/>
    </row>
    <row r="46" spans="1:30" ht="15.75" x14ac:dyDescent="0.25">
      <c r="A46" s="8">
        <v>40</v>
      </c>
      <c r="B46" s="23">
        <v>32</v>
      </c>
      <c r="C46" s="23" t="s">
        <v>140</v>
      </c>
      <c r="D46" s="8" t="s">
        <v>98</v>
      </c>
      <c r="E46" s="8">
        <v>5</v>
      </c>
      <c r="F46" s="24" t="s">
        <v>49</v>
      </c>
      <c r="G46" s="9"/>
      <c r="H46" s="9"/>
      <c r="I46" s="9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 t="s">
        <v>76</v>
      </c>
      <c r="V46" s="8"/>
      <c r="W46" s="8"/>
      <c r="X46" s="8"/>
      <c r="Y46" s="8" t="s">
        <v>76</v>
      </c>
      <c r="Z46" s="8"/>
      <c r="AA46" s="8"/>
      <c r="AB46" s="8"/>
      <c r="AC46" s="8"/>
      <c r="AD46" s="8"/>
    </row>
    <row r="47" spans="1:30" ht="15.75" x14ac:dyDescent="0.25">
      <c r="A47" s="25">
        <v>41</v>
      </c>
      <c r="B47" s="26">
        <v>21</v>
      </c>
      <c r="C47" s="26" t="s">
        <v>141</v>
      </c>
      <c r="D47" s="25" t="s">
        <v>136</v>
      </c>
      <c r="E47" s="25"/>
      <c r="F47" s="27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ht="15.75" x14ac:dyDescent="0.25">
      <c r="A48" s="6">
        <v>42</v>
      </c>
      <c r="B48" s="28">
        <v>25</v>
      </c>
      <c r="C48" s="28" t="s">
        <v>142</v>
      </c>
      <c r="D48" s="6" t="s">
        <v>98</v>
      </c>
      <c r="E48" s="6">
        <v>7</v>
      </c>
      <c r="F48" s="29" t="s">
        <v>49</v>
      </c>
      <c r="G48" s="18"/>
      <c r="H48" s="18"/>
      <c r="I48" s="18"/>
      <c r="J48" s="6"/>
      <c r="K48" s="6"/>
      <c r="L48" s="6"/>
      <c r="M48" s="6"/>
      <c r="N48" s="6"/>
      <c r="O48" s="6"/>
      <c r="P48" s="6"/>
      <c r="Q48" s="6"/>
      <c r="R48" s="6"/>
      <c r="S48" s="6"/>
      <c r="T48" s="8"/>
      <c r="U48" s="8" t="s">
        <v>76</v>
      </c>
      <c r="V48" s="8"/>
      <c r="W48" s="8"/>
      <c r="X48" s="8"/>
      <c r="Y48" s="8" t="s">
        <v>76</v>
      </c>
      <c r="Z48" s="8"/>
      <c r="AA48" s="8"/>
      <c r="AB48" s="8"/>
      <c r="AC48" s="8"/>
      <c r="AD48" s="8"/>
    </row>
    <row r="49" spans="1:30" ht="15.75" x14ac:dyDescent="0.25">
      <c r="A49" s="25">
        <v>43</v>
      </c>
      <c r="B49" s="26">
        <v>35</v>
      </c>
      <c r="C49" s="26" t="s">
        <v>143</v>
      </c>
      <c r="D49" s="25" t="s">
        <v>144</v>
      </c>
      <c r="E49" s="25"/>
      <c r="F49" s="27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ht="15.75" x14ac:dyDescent="0.25">
      <c r="A50" s="6">
        <v>44</v>
      </c>
      <c r="B50" s="28">
        <v>10</v>
      </c>
      <c r="C50" s="28" t="s">
        <v>145</v>
      </c>
      <c r="D50" s="6" t="s">
        <v>100</v>
      </c>
      <c r="E50" s="6"/>
      <c r="F50" s="29"/>
      <c r="G50" s="18"/>
      <c r="H50" s="18"/>
      <c r="I50" s="18"/>
      <c r="J50" s="6"/>
      <c r="K50" s="6"/>
      <c r="L50" s="6"/>
      <c r="M50" s="6"/>
      <c r="N50" s="6"/>
      <c r="O50" s="6"/>
      <c r="P50" s="6"/>
      <c r="Q50" s="6"/>
      <c r="R50" s="6"/>
      <c r="S50" s="6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ht="15.75" x14ac:dyDescent="0.25">
      <c r="A51" s="9">
        <v>45</v>
      </c>
      <c r="B51" s="10">
        <v>15</v>
      </c>
      <c r="C51" s="10" t="s">
        <v>146</v>
      </c>
      <c r="D51" s="9" t="s">
        <v>98</v>
      </c>
      <c r="E51" s="9"/>
      <c r="F51" s="11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ht="15.75" x14ac:dyDescent="0.25">
      <c r="A52" s="20">
        <v>46</v>
      </c>
      <c r="B52" s="21">
        <v>27</v>
      </c>
      <c r="C52" s="21" t="s">
        <v>147</v>
      </c>
      <c r="D52" s="20" t="s">
        <v>147</v>
      </c>
      <c r="E52" s="20"/>
      <c r="F52" s="22"/>
      <c r="G52" s="25"/>
      <c r="H52" s="25"/>
      <c r="I52" s="25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ht="15.75" x14ac:dyDescent="0.25">
      <c r="A53" s="18">
        <v>47</v>
      </c>
      <c r="B53" s="17">
        <v>24</v>
      </c>
      <c r="C53" s="17" t="s">
        <v>148</v>
      </c>
      <c r="D53" s="18" t="s">
        <v>149</v>
      </c>
      <c r="E53" s="18"/>
      <c r="F53" s="19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ht="15.75" x14ac:dyDescent="0.25">
      <c r="A54" s="20">
        <v>48</v>
      </c>
      <c r="B54" s="21">
        <v>5</v>
      </c>
      <c r="C54" s="21" t="s">
        <v>150</v>
      </c>
      <c r="D54" s="20" t="s">
        <v>149</v>
      </c>
      <c r="E54" s="20"/>
      <c r="F54" s="22"/>
      <c r="G54" s="25"/>
      <c r="H54" s="25"/>
      <c r="I54" s="25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ht="15.75" x14ac:dyDescent="0.25">
      <c r="A55" s="18">
        <v>49</v>
      </c>
      <c r="B55" s="17">
        <v>9</v>
      </c>
      <c r="C55" s="17" t="s">
        <v>151</v>
      </c>
      <c r="D55" s="18" t="s">
        <v>152</v>
      </c>
      <c r="E55" s="18"/>
      <c r="F55" s="19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ht="15.75" x14ac:dyDescent="0.25">
      <c r="A56" s="20">
        <v>50</v>
      </c>
      <c r="B56" s="21">
        <v>43</v>
      </c>
      <c r="C56" s="21" t="s">
        <v>153</v>
      </c>
      <c r="D56" s="20" t="s">
        <v>149</v>
      </c>
      <c r="E56" s="20"/>
      <c r="F56" s="22"/>
      <c r="G56" s="25"/>
      <c r="H56" s="25"/>
      <c r="I56" s="25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ht="15.75" x14ac:dyDescent="0.25">
      <c r="A57" s="18">
        <v>51</v>
      </c>
      <c r="B57" s="17">
        <v>7</v>
      </c>
      <c r="C57" s="17" t="s">
        <v>154</v>
      </c>
      <c r="D57" s="18" t="s">
        <v>155</v>
      </c>
      <c r="E57" s="18"/>
      <c r="F57" s="19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ht="15.75" x14ac:dyDescent="0.25">
      <c r="A58" s="20">
        <v>52</v>
      </c>
      <c r="B58" s="21">
        <v>32</v>
      </c>
      <c r="C58" s="21" t="s">
        <v>156</v>
      </c>
      <c r="D58" s="20" t="s">
        <v>149</v>
      </c>
      <c r="E58" s="20"/>
      <c r="F58" s="22"/>
      <c r="G58" s="25"/>
      <c r="H58" s="25"/>
      <c r="I58" s="25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ht="15.75" x14ac:dyDescent="0.25">
      <c r="A59" s="18">
        <v>53</v>
      </c>
      <c r="B59" s="17">
        <v>14</v>
      </c>
      <c r="C59" s="17" t="s">
        <v>157</v>
      </c>
      <c r="D59" s="18" t="s">
        <v>158</v>
      </c>
      <c r="E59" s="18"/>
      <c r="F59" s="19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ht="15.75" x14ac:dyDescent="0.25">
      <c r="A60" s="20">
        <v>54</v>
      </c>
      <c r="B60" s="21">
        <v>12</v>
      </c>
      <c r="C60" s="21" t="s">
        <v>159</v>
      </c>
      <c r="D60" s="20" t="s">
        <v>149</v>
      </c>
      <c r="E60" s="20"/>
      <c r="F60" s="22"/>
      <c r="G60" s="25"/>
      <c r="H60" s="25"/>
      <c r="I60" s="25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30" ht="15.75" x14ac:dyDescent="0.25">
      <c r="A61" s="18">
        <v>55</v>
      </c>
      <c r="B61" s="17">
        <v>44</v>
      </c>
      <c r="C61" s="17" t="s">
        <v>160</v>
      </c>
      <c r="D61" s="18" t="s">
        <v>98</v>
      </c>
      <c r="E61" s="18"/>
      <c r="F61" s="19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1:30" ht="15.75" x14ac:dyDescent="0.25">
      <c r="A62" s="8">
        <v>56</v>
      </c>
      <c r="B62" s="23">
        <v>47</v>
      </c>
      <c r="C62" s="23" t="s">
        <v>161</v>
      </c>
      <c r="D62" s="8" t="s">
        <v>162</v>
      </c>
      <c r="E62" s="8"/>
      <c r="F62" s="24"/>
      <c r="G62" s="9"/>
      <c r="H62" s="9"/>
      <c r="I62" s="9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ht="15.75" x14ac:dyDescent="0.25">
      <c r="A63" s="25">
        <v>57</v>
      </c>
      <c r="B63" s="26">
        <v>51</v>
      </c>
      <c r="C63" s="26" t="s">
        <v>163</v>
      </c>
      <c r="D63" s="25" t="s">
        <v>98</v>
      </c>
      <c r="E63" s="25"/>
      <c r="F63" s="27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1:30" ht="15.75" x14ac:dyDescent="0.25">
      <c r="A64" s="6">
        <v>58</v>
      </c>
      <c r="B64" s="28">
        <v>6</v>
      </c>
      <c r="C64" s="28" t="s">
        <v>164</v>
      </c>
      <c r="D64" s="6" t="s">
        <v>165</v>
      </c>
      <c r="E64" s="6"/>
      <c r="F64" s="29"/>
      <c r="G64" s="18"/>
      <c r="H64" s="18"/>
      <c r="I64" s="18"/>
      <c r="J64" s="6"/>
      <c r="K64" s="6"/>
      <c r="L64" s="6"/>
      <c r="M64" s="6"/>
      <c r="N64" s="6"/>
      <c r="O64" s="6"/>
      <c r="P64" s="6"/>
      <c r="Q64" s="6"/>
      <c r="R64" s="6"/>
      <c r="S64" s="6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30" ht="15.75" x14ac:dyDescent="0.25">
      <c r="A65" s="25">
        <v>59</v>
      </c>
      <c r="B65" s="26">
        <v>25</v>
      </c>
      <c r="C65" s="26" t="s">
        <v>166</v>
      </c>
      <c r="D65" s="25" t="s">
        <v>98</v>
      </c>
      <c r="E65" s="25"/>
      <c r="F65" s="27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1:30" ht="15.75" x14ac:dyDescent="0.25">
      <c r="A66" s="6">
        <v>60</v>
      </c>
      <c r="B66" s="28">
        <v>2</v>
      </c>
      <c r="C66" s="28" t="s">
        <v>167</v>
      </c>
      <c r="D66" s="6" t="s">
        <v>149</v>
      </c>
      <c r="E66" s="6"/>
      <c r="F66" s="29"/>
      <c r="G66" s="18"/>
      <c r="H66" s="18"/>
      <c r="I66" s="18"/>
      <c r="J66" s="6"/>
      <c r="K66" s="6"/>
      <c r="L66" s="6"/>
      <c r="M66" s="6"/>
      <c r="N66" s="6"/>
      <c r="O66" s="6"/>
      <c r="P66" s="6"/>
      <c r="Q66" s="6"/>
      <c r="R66" s="6"/>
      <c r="S66" s="6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1:30" ht="15.75" x14ac:dyDescent="0.25">
      <c r="A67" s="20">
        <v>61</v>
      </c>
      <c r="B67" s="21">
        <v>11</v>
      </c>
      <c r="C67" s="21" t="s">
        <v>168</v>
      </c>
      <c r="D67" s="20" t="s">
        <v>100</v>
      </c>
      <c r="E67" s="20">
        <v>5</v>
      </c>
      <c r="F67" s="22" t="s">
        <v>43</v>
      </c>
      <c r="G67" s="25"/>
      <c r="H67" s="25"/>
      <c r="I67" s="25"/>
      <c r="J67" s="20"/>
      <c r="K67" s="20"/>
      <c r="L67" s="20"/>
      <c r="M67" s="20"/>
      <c r="N67" s="20"/>
      <c r="O67" s="20"/>
      <c r="P67" s="20"/>
      <c r="Q67" s="20"/>
      <c r="R67" s="20"/>
      <c r="S67" s="20">
        <v>6</v>
      </c>
      <c r="T67" s="8"/>
      <c r="U67" s="8" t="s">
        <v>76</v>
      </c>
      <c r="V67" s="8"/>
      <c r="W67" s="8"/>
      <c r="X67" s="8"/>
      <c r="Y67" s="8" t="s">
        <v>169</v>
      </c>
      <c r="Z67" s="8"/>
      <c r="AA67" s="8"/>
      <c r="AB67" s="8"/>
      <c r="AC67" s="8"/>
      <c r="AD67" s="8"/>
    </row>
    <row r="68" spans="1:30" ht="15.75" x14ac:dyDescent="0.25">
      <c r="A68" s="20"/>
      <c r="B68" s="21"/>
      <c r="C68" s="21" t="s">
        <v>170</v>
      </c>
      <c r="D68" s="20" t="s">
        <v>171</v>
      </c>
      <c r="E68" s="20">
        <v>5</v>
      </c>
      <c r="F68" s="22" t="s">
        <v>43</v>
      </c>
      <c r="G68" s="25"/>
      <c r="H68" s="25"/>
      <c r="I68" s="25"/>
      <c r="J68" s="20"/>
      <c r="K68" s="20"/>
      <c r="L68" s="20"/>
      <c r="M68" s="20"/>
      <c r="N68" s="20"/>
      <c r="O68" s="20"/>
      <c r="P68" s="20"/>
      <c r="Q68" s="20"/>
      <c r="R68" s="20"/>
      <c r="S68" s="20">
        <v>5</v>
      </c>
      <c r="T68" s="8"/>
      <c r="U68" s="8" t="s">
        <v>76</v>
      </c>
      <c r="V68" s="8"/>
      <c r="W68" s="8"/>
      <c r="X68" s="8"/>
      <c r="Y68" s="8" t="s">
        <v>169</v>
      </c>
      <c r="Z68" s="8"/>
      <c r="AA68" s="8"/>
      <c r="AB68" s="8"/>
      <c r="AC68" s="8"/>
      <c r="AD68" s="8"/>
    </row>
    <row r="69" spans="1:30" ht="15.75" x14ac:dyDescent="0.25">
      <c r="A69" s="20"/>
      <c r="B69" s="21"/>
      <c r="C69" s="21" t="s">
        <v>172</v>
      </c>
      <c r="D69" s="20" t="s">
        <v>96</v>
      </c>
      <c r="E69" s="20">
        <v>5</v>
      </c>
      <c r="F69" s="22" t="s">
        <v>43</v>
      </c>
      <c r="G69" s="25"/>
      <c r="H69" s="25"/>
      <c r="I69" s="25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8"/>
      <c r="U69" s="8" t="s">
        <v>76</v>
      </c>
      <c r="V69" s="8"/>
      <c r="W69" s="8"/>
      <c r="X69" s="8"/>
      <c r="Y69" s="8" t="s">
        <v>169</v>
      </c>
      <c r="Z69" s="8"/>
      <c r="AA69" s="8"/>
      <c r="AB69" s="8"/>
      <c r="AC69" s="8"/>
      <c r="AD69" s="8"/>
    </row>
    <row r="70" spans="1:30" ht="15.75" x14ac:dyDescent="0.25">
      <c r="A70" s="20"/>
      <c r="B70" s="21"/>
      <c r="C70" s="21" t="s">
        <v>173</v>
      </c>
      <c r="D70" s="20" t="s">
        <v>174</v>
      </c>
      <c r="E70" s="20">
        <v>7</v>
      </c>
      <c r="F70" s="22" t="s">
        <v>43</v>
      </c>
      <c r="G70" s="25"/>
      <c r="H70" s="25"/>
      <c r="I70" s="25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8"/>
      <c r="U70" s="8" t="s">
        <v>76</v>
      </c>
      <c r="V70" s="8"/>
      <c r="W70" s="8"/>
      <c r="X70" s="8"/>
      <c r="Y70" s="8" t="s">
        <v>169</v>
      </c>
      <c r="Z70" s="8"/>
      <c r="AA70" s="8"/>
      <c r="AB70" s="8"/>
      <c r="AC70" s="8"/>
      <c r="AD70" s="8"/>
    </row>
    <row r="71" spans="1:30" ht="15.75" x14ac:dyDescent="0.25">
      <c r="A71" s="20"/>
      <c r="B71" s="21"/>
      <c r="C71" s="21" t="s">
        <v>175</v>
      </c>
      <c r="D71" s="20" t="s">
        <v>115</v>
      </c>
      <c r="E71" s="20">
        <v>5</v>
      </c>
      <c r="F71" s="22" t="s">
        <v>43</v>
      </c>
      <c r="G71" s="25"/>
      <c r="H71" s="25"/>
      <c r="I71" s="25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8"/>
      <c r="U71" s="8" t="s">
        <v>76</v>
      </c>
      <c r="V71" s="8"/>
      <c r="W71" s="8"/>
      <c r="X71" s="8"/>
      <c r="Y71" s="8" t="s">
        <v>169</v>
      </c>
      <c r="Z71" s="8"/>
      <c r="AA71" s="8"/>
      <c r="AB71" s="8"/>
      <c r="AC71" s="8"/>
      <c r="AD71" s="8"/>
    </row>
    <row r="72" spans="1:30" ht="15.75" x14ac:dyDescent="0.25">
      <c r="A72" s="20"/>
      <c r="B72" s="21"/>
      <c r="C72" s="21" t="s">
        <v>44</v>
      </c>
      <c r="D72" s="20" t="s">
        <v>139</v>
      </c>
      <c r="E72" s="20">
        <v>1</v>
      </c>
      <c r="F72" s="22" t="s">
        <v>49</v>
      </c>
      <c r="G72" s="25"/>
      <c r="H72" s="25"/>
      <c r="I72" s="25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8"/>
      <c r="U72" s="8" t="s">
        <v>76</v>
      </c>
      <c r="V72" s="8"/>
      <c r="W72" s="8"/>
      <c r="X72" s="8"/>
      <c r="Y72" s="8" t="s">
        <v>169</v>
      </c>
      <c r="Z72" s="8"/>
      <c r="AA72" s="8"/>
      <c r="AB72" s="8"/>
      <c r="AC72" s="8"/>
      <c r="AD72" s="8"/>
    </row>
    <row r="73" spans="1:30" ht="15.75" x14ac:dyDescent="0.25">
      <c r="A73" s="20"/>
      <c r="B73" s="21"/>
      <c r="C73" s="21"/>
      <c r="D73" s="20"/>
      <c r="E73" s="20"/>
      <c r="F73" s="22"/>
      <c r="G73" s="25"/>
      <c r="H73" s="25"/>
      <c r="I73" s="25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1:30" ht="15.75" x14ac:dyDescent="0.25">
      <c r="A74" s="25"/>
      <c r="B74" s="26"/>
      <c r="C74" s="26" t="s">
        <v>176</v>
      </c>
      <c r="D74" s="25"/>
      <c r="E74" s="25">
        <v>94</v>
      </c>
      <c r="F74" s="27" t="s">
        <v>49</v>
      </c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0" ht="15.75" x14ac:dyDescent="0.25">
      <c r="A75" s="6"/>
      <c r="B75" s="28"/>
      <c r="C75" s="3" t="s">
        <v>177</v>
      </c>
      <c r="D75" s="6"/>
      <c r="E75" s="6"/>
      <c r="F75" s="29"/>
      <c r="G75" s="6">
        <f t="shared" ref="G75:N75" si="0">SUM(G13:G74)</f>
        <v>0</v>
      </c>
      <c r="H75" s="6">
        <f t="shared" si="0"/>
        <v>0</v>
      </c>
      <c r="I75" s="6">
        <f t="shared" si="0"/>
        <v>0</v>
      </c>
      <c r="J75" s="6">
        <f t="shared" si="0"/>
        <v>0</v>
      </c>
      <c r="K75" s="6">
        <f t="shared" si="0"/>
        <v>0</v>
      </c>
      <c r="L75" s="6">
        <f t="shared" si="0"/>
        <v>0</v>
      </c>
      <c r="M75" s="6">
        <f t="shared" si="0"/>
        <v>0</v>
      </c>
      <c r="N75" s="6">
        <f t="shared" si="0"/>
        <v>0</v>
      </c>
      <c r="O75" s="6"/>
      <c r="P75" s="6"/>
      <c r="Q75" s="6">
        <f>SUM(Q13:Q74)</f>
        <v>0</v>
      </c>
      <c r="R75" s="6"/>
      <c r="S75" s="6">
        <f>SUM(S13:S74)</f>
        <v>68</v>
      </c>
      <c r="T75" s="8">
        <f>SUM(T13:T74)</f>
        <v>0</v>
      </c>
      <c r="U75" s="8"/>
      <c r="V75" s="8"/>
      <c r="W75" s="8"/>
      <c r="X75" s="8"/>
      <c r="Y75" s="8"/>
      <c r="Z75" s="8">
        <f>SUM(Z13:Z74)</f>
        <v>0</v>
      </c>
      <c r="AA75" s="8"/>
      <c r="AB75" s="8">
        <f>SUM(AB13:AB74)</f>
        <v>0</v>
      </c>
      <c r="AC75" s="8"/>
      <c r="AD75" s="8">
        <f>SUM(AD13:AD74)</f>
        <v>0</v>
      </c>
    </row>
    <row r="76" spans="1:30" ht="15.75" x14ac:dyDescent="0.25">
      <c r="A76" s="8"/>
      <c r="B76" s="23"/>
      <c r="C76" s="23"/>
      <c r="D76" s="8"/>
      <c r="E76" s="8"/>
      <c r="F76" s="24"/>
      <c r="G76" s="8" t="s">
        <v>178</v>
      </c>
      <c r="H76" s="8" t="s">
        <v>179</v>
      </c>
      <c r="I76" s="8">
        <v>1</v>
      </c>
      <c r="J76" s="8">
        <v>2</v>
      </c>
      <c r="K76" s="8">
        <v>3</v>
      </c>
      <c r="L76" s="8">
        <v>4</v>
      </c>
      <c r="M76" s="8">
        <v>5</v>
      </c>
      <c r="N76" s="8">
        <v>6</v>
      </c>
      <c r="O76" s="8">
        <v>7</v>
      </c>
      <c r="P76" s="8">
        <v>8</v>
      </c>
      <c r="Q76" s="8" t="s">
        <v>180</v>
      </c>
      <c r="R76" s="8"/>
      <c r="S76" s="8"/>
      <c r="T76" s="8"/>
      <c r="U76" s="8"/>
      <c r="V76" s="8" t="s">
        <v>181</v>
      </c>
      <c r="W76" s="8" t="s">
        <v>182</v>
      </c>
      <c r="X76" s="8" t="s">
        <v>183</v>
      </c>
      <c r="Y76" s="8"/>
      <c r="Z76" s="8" t="s">
        <v>184</v>
      </c>
      <c r="AA76" s="8" t="s">
        <v>185</v>
      </c>
      <c r="AB76" s="8" t="s">
        <v>181</v>
      </c>
      <c r="AC76" s="8" t="s">
        <v>186</v>
      </c>
      <c r="AD76" s="8" t="s">
        <v>183</v>
      </c>
    </row>
    <row r="77" spans="1:30" ht="15.75" x14ac:dyDescent="0.25">
      <c r="A77" s="20"/>
      <c r="B77" s="21"/>
      <c r="C77" s="21"/>
      <c r="D77" s="20"/>
      <c r="E77" s="20"/>
      <c r="F77" s="22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1:30" ht="15.75" x14ac:dyDescent="0.25">
      <c r="A78" s="18"/>
      <c r="B78" s="17"/>
      <c r="C78" s="17"/>
      <c r="D78" s="18"/>
      <c r="E78" s="18"/>
      <c r="F78" s="19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9"/>
      <c r="U78" s="9"/>
      <c r="V78" s="9"/>
      <c r="W78" s="9"/>
      <c r="X78" s="9"/>
      <c r="Y78" s="9" t="s">
        <v>187</v>
      </c>
      <c r="Z78" s="9"/>
      <c r="AA78" s="9"/>
      <c r="AB78" s="9"/>
      <c r="AC78" s="9"/>
      <c r="AD78" s="9">
        <v>300</v>
      </c>
    </row>
    <row r="79" spans="1:30" ht="15.75" x14ac:dyDescent="0.25">
      <c r="A79" s="8"/>
      <c r="B79" s="23"/>
      <c r="C79" s="23"/>
      <c r="D79" s="8"/>
      <c r="E79" s="8"/>
      <c r="F79" s="24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 t="s">
        <v>187</v>
      </c>
      <c r="Z79" s="8"/>
      <c r="AA79" s="8"/>
      <c r="AB79" s="8"/>
      <c r="AC79" s="8"/>
      <c r="AD79" s="8">
        <v>650</v>
      </c>
    </row>
    <row r="80" spans="1:30" ht="15.75" x14ac:dyDescent="0.25">
      <c r="A80" s="25"/>
      <c r="B80" s="26"/>
      <c r="C80" s="26"/>
      <c r="D80" s="25"/>
      <c r="E80" s="25"/>
      <c r="F80" s="27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9"/>
      <c r="U80" s="9"/>
      <c r="V80" s="9"/>
      <c r="W80" s="9"/>
      <c r="X80" s="9"/>
      <c r="Y80" s="9" t="s">
        <v>187</v>
      </c>
      <c r="Z80" s="9"/>
      <c r="AA80" s="9"/>
      <c r="AB80" s="9"/>
      <c r="AC80" s="9"/>
      <c r="AD80" s="9">
        <v>550</v>
      </c>
    </row>
    <row r="81" spans="1:30" ht="15.75" x14ac:dyDescent="0.25">
      <c r="A81" s="6"/>
      <c r="B81" s="28"/>
      <c r="C81" s="28"/>
      <c r="D81" s="6"/>
      <c r="E81" s="6"/>
      <c r="F81" s="2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8"/>
      <c r="U81" s="8"/>
      <c r="V81" s="8"/>
      <c r="W81" s="8"/>
      <c r="X81" s="8"/>
      <c r="Y81" s="8" t="s">
        <v>187</v>
      </c>
      <c r="Z81" s="8"/>
      <c r="AA81" s="8"/>
      <c r="AB81" s="8"/>
      <c r="AC81" s="8"/>
      <c r="AD81" s="8">
        <v>650</v>
      </c>
    </row>
    <row r="82" spans="1:30" ht="15.75" x14ac:dyDescent="0.25">
      <c r="A82" s="9"/>
      <c r="B82" s="10"/>
      <c r="C82" s="10"/>
      <c r="D82" s="9"/>
      <c r="E82" s="9"/>
      <c r="F82" s="11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 t="s">
        <v>187</v>
      </c>
      <c r="Z82" s="9"/>
      <c r="AA82" s="9"/>
      <c r="AB82" s="9"/>
      <c r="AC82" s="9"/>
      <c r="AD82" s="9">
        <v>650</v>
      </c>
    </row>
    <row r="83" spans="1:30" ht="15.75" x14ac:dyDescent="0.25">
      <c r="A83" s="9"/>
      <c r="B83" s="10"/>
      <c r="C83" s="10"/>
      <c r="D83" s="9"/>
      <c r="E83" s="9"/>
      <c r="F83" s="11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 t="s">
        <v>187</v>
      </c>
      <c r="Z83" s="9"/>
      <c r="AA83" s="9"/>
      <c r="AB83" s="9"/>
      <c r="AC83" s="9"/>
      <c r="AD83" s="9">
        <v>625</v>
      </c>
    </row>
    <row r="84" spans="1:30" ht="15.75" x14ac:dyDescent="0.25">
      <c r="A84" s="20"/>
      <c r="B84" s="21"/>
      <c r="C84" s="21"/>
      <c r="D84" s="20"/>
      <c r="E84" s="20"/>
      <c r="F84" s="22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8"/>
      <c r="U84" s="8"/>
      <c r="V84" s="8"/>
      <c r="W84" s="8"/>
      <c r="X84" s="8"/>
      <c r="Y84" s="8" t="s">
        <v>187</v>
      </c>
      <c r="Z84" s="8"/>
      <c r="AA84" s="8"/>
      <c r="AB84" s="8"/>
      <c r="AC84" s="8"/>
      <c r="AD84" s="8">
        <v>500</v>
      </c>
    </row>
    <row r="85" spans="1:30" ht="15.75" x14ac:dyDescent="0.25">
      <c r="A85" s="30"/>
      <c r="B85" s="16"/>
      <c r="C85" s="16"/>
      <c r="D85" s="30"/>
      <c r="E85" s="30"/>
      <c r="F85" s="31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9"/>
      <c r="U85" s="9"/>
      <c r="V85" s="9"/>
      <c r="W85" s="9"/>
      <c r="X85" s="9"/>
      <c r="Y85" s="9" t="s">
        <v>187</v>
      </c>
      <c r="Z85" s="9"/>
      <c r="AA85" s="9"/>
      <c r="AB85" s="9"/>
      <c r="AC85" s="9"/>
      <c r="AD85" s="9">
        <v>400</v>
      </c>
    </row>
    <row r="86" spans="1:30" ht="15.75" x14ac:dyDescent="0.25">
      <c r="A86" s="14"/>
      <c r="B86" s="13"/>
      <c r="C86" s="13"/>
      <c r="D86" s="14"/>
      <c r="E86" s="14"/>
      <c r="F86" s="15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8"/>
      <c r="U86" s="8"/>
      <c r="V86" s="8"/>
      <c r="W86" s="8"/>
      <c r="X86" s="8"/>
      <c r="Y86" s="8" t="s">
        <v>187</v>
      </c>
      <c r="Z86" s="8"/>
      <c r="AA86" s="8"/>
      <c r="AB86" s="8"/>
      <c r="AC86" s="8"/>
      <c r="AD86" s="8">
        <v>400</v>
      </c>
    </row>
    <row r="87" spans="1:30" ht="15.75" x14ac:dyDescent="0.25">
      <c r="A87" s="18"/>
      <c r="B87" s="17"/>
      <c r="C87" s="17"/>
      <c r="D87" s="18"/>
      <c r="E87" s="18"/>
      <c r="F87" s="19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9"/>
      <c r="U87" s="9"/>
      <c r="V87" s="9"/>
      <c r="W87" s="9"/>
      <c r="X87" s="9"/>
      <c r="Y87" s="9" t="s">
        <v>187</v>
      </c>
      <c r="Z87" s="9"/>
      <c r="AA87" s="9"/>
      <c r="AB87" s="9"/>
      <c r="AC87" s="9"/>
      <c r="AD87" s="9">
        <v>100</v>
      </c>
    </row>
    <row r="88" spans="1:30" ht="15.75" x14ac:dyDescent="0.25">
      <c r="A88" s="8"/>
      <c r="B88" s="23"/>
      <c r="C88" s="23"/>
      <c r="D88" s="8"/>
      <c r="E88" s="8"/>
      <c r="F88" s="24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 t="s">
        <v>187</v>
      </c>
      <c r="Z88" s="8"/>
      <c r="AA88" s="8"/>
      <c r="AB88" s="8"/>
      <c r="AC88" s="8"/>
      <c r="AD88" s="8">
        <v>500</v>
      </c>
    </row>
    <row r="89" spans="1:30" ht="15.75" x14ac:dyDescent="0.25">
      <c r="A89" s="20"/>
      <c r="B89" s="21"/>
      <c r="C89" s="21"/>
      <c r="D89" s="20"/>
      <c r="E89" s="20"/>
      <c r="F89" s="22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8"/>
      <c r="U89" s="8"/>
      <c r="V89" s="8"/>
      <c r="W89" s="8"/>
      <c r="X89" s="8"/>
      <c r="Y89" s="8" t="s">
        <v>187</v>
      </c>
      <c r="Z89" s="8"/>
      <c r="AA89" s="8"/>
      <c r="AB89" s="8"/>
      <c r="AC89" s="8"/>
      <c r="AD89" s="8">
        <v>500</v>
      </c>
    </row>
    <row r="90" spans="1:30" ht="15.75" x14ac:dyDescent="0.25">
      <c r="A90" s="30"/>
      <c r="B90" s="16"/>
      <c r="C90" s="16"/>
      <c r="D90" s="30"/>
      <c r="E90" s="30"/>
      <c r="F90" s="31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9"/>
      <c r="U90" s="9"/>
      <c r="V90" s="9"/>
      <c r="W90" s="9"/>
      <c r="X90" s="9"/>
      <c r="Y90" s="9" t="s">
        <v>187</v>
      </c>
      <c r="Z90" s="9"/>
      <c r="AA90" s="9"/>
      <c r="AB90" s="9"/>
      <c r="AC90" s="9"/>
      <c r="AD90" s="9">
        <v>350</v>
      </c>
    </row>
    <row r="91" spans="1:30" ht="15.75" x14ac:dyDescent="0.25">
      <c r="A91" s="18"/>
      <c r="B91" s="17"/>
      <c r="C91" s="17"/>
      <c r="D91" s="18"/>
      <c r="E91" s="18"/>
      <c r="F91" s="19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9"/>
      <c r="U91" s="9"/>
      <c r="V91" s="9"/>
      <c r="W91" s="9"/>
      <c r="X91" s="9"/>
      <c r="Y91" s="9" t="s">
        <v>187</v>
      </c>
      <c r="Z91" s="9"/>
      <c r="AA91" s="9"/>
      <c r="AB91" s="9"/>
      <c r="AC91" s="9"/>
      <c r="AD91" s="9">
        <v>650</v>
      </c>
    </row>
    <row r="92" spans="1:30" ht="15.75" x14ac:dyDescent="0.25">
      <c r="A92" s="6"/>
      <c r="B92" s="28"/>
      <c r="C92" s="28"/>
      <c r="D92" s="6"/>
      <c r="E92" s="6"/>
      <c r="F92" s="2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8"/>
      <c r="U92" s="8"/>
      <c r="V92" s="8"/>
      <c r="W92" s="8"/>
      <c r="X92" s="8"/>
      <c r="Y92" s="8" t="s">
        <v>187</v>
      </c>
      <c r="Z92" s="8"/>
      <c r="AA92" s="8"/>
      <c r="AB92" s="8"/>
      <c r="AC92" s="8"/>
      <c r="AD92" s="8">
        <v>200</v>
      </c>
    </row>
    <row r="93" spans="1:30" ht="15.75" x14ac:dyDescent="0.25">
      <c r="A93" s="6"/>
      <c r="B93" s="28"/>
      <c r="C93" s="28"/>
      <c r="D93" s="6"/>
      <c r="E93" s="6"/>
      <c r="F93" s="2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8"/>
      <c r="U93" s="8"/>
      <c r="V93" s="8"/>
      <c r="W93" s="8"/>
      <c r="X93" s="8"/>
      <c r="Y93" s="8" t="s">
        <v>187</v>
      </c>
      <c r="Z93" s="8"/>
      <c r="AA93" s="8"/>
      <c r="AB93" s="8"/>
      <c r="AC93" s="8"/>
      <c r="AD93" s="8">
        <v>225</v>
      </c>
    </row>
    <row r="94" spans="1:30" ht="15.75" x14ac:dyDescent="0.25">
      <c r="A94" s="18"/>
      <c r="B94" s="17"/>
      <c r="C94" s="17"/>
      <c r="D94" s="18"/>
      <c r="E94" s="18"/>
      <c r="F94" s="19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9"/>
      <c r="U94" s="9"/>
      <c r="V94" s="9"/>
      <c r="W94" s="9"/>
      <c r="X94" s="9"/>
      <c r="Y94" s="9" t="s">
        <v>187</v>
      </c>
      <c r="Z94" s="9"/>
      <c r="AA94" s="9"/>
      <c r="AB94" s="9"/>
      <c r="AC94" s="9"/>
      <c r="AD94" s="9">
        <v>500</v>
      </c>
    </row>
    <row r="95" spans="1:30" ht="15.75" x14ac:dyDescent="0.25">
      <c r="A95" s="6"/>
      <c r="B95" s="28"/>
      <c r="C95" s="28"/>
      <c r="D95" s="6"/>
      <c r="E95" s="6"/>
      <c r="F95" s="2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8"/>
      <c r="U95" s="8"/>
      <c r="V95" s="8"/>
      <c r="W95" s="8"/>
      <c r="X95" s="8"/>
      <c r="Y95" s="8" t="s">
        <v>187</v>
      </c>
      <c r="Z95" s="8"/>
      <c r="AA95" s="8"/>
      <c r="AB95" s="8"/>
      <c r="AC95" s="8"/>
      <c r="AD95" s="8">
        <v>400</v>
      </c>
    </row>
    <row r="96" spans="1:30" ht="15.75" x14ac:dyDescent="0.25">
      <c r="A96" s="18"/>
      <c r="B96" s="17"/>
      <c r="C96" s="17"/>
      <c r="D96" s="18"/>
      <c r="E96" s="18"/>
      <c r="F96" s="19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9"/>
      <c r="U96" s="9"/>
      <c r="V96" s="9"/>
      <c r="W96" s="9"/>
      <c r="X96" s="9"/>
      <c r="Y96" s="9" t="s">
        <v>187</v>
      </c>
      <c r="Z96" s="9"/>
      <c r="AA96" s="9"/>
      <c r="AB96" s="9"/>
      <c r="AC96" s="9"/>
      <c r="AD96" s="9">
        <v>350</v>
      </c>
    </row>
    <row r="97" spans="1:30" ht="15.75" x14ac:dyDescent="0.25">
      <c r="A97" s="6"/>
      <c r="B97" s="28"/>
      <c r="C97" s="28"/>
      <c r="D97" s="6"/>
      <c r="E97" s="6"/>
      <c r="F97" s="2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8"/>
      <c r="U97" s="8"/>
      <c r="V97" s="8"/>
      <c r="W97" s="8"/>
      <c r="X97" s="8"/>
      <c r="Y97" s="8" t="s">
        <v>187</v>
      </c>
      <c r="Z97" s="8"/>
      <c r="AA97" s="8"/>
      <c r="AB97" s="8"/>
      <c r="AC97" s="8"/>
      <c r="AD97" s="8">
        <v>425</v>
      </c>
    </row>
    <row r="98" spans="1:30" ht="15.75" x14ac:dyDescent="0.25">
      <c r="A98" s="6"/>
      <c r="B98" s="28"/>
      <c r="C98" s="28"/>
      <c r="D98" s="6"/>
      <c r="E98" s="6"/>
      <c r="F98" s="2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8"/>
      <c r="U98" s="8"/>
      <c r="V98" s="8"/>
      <c r="W98" s="8"/>
      <c r="X98" s="8"/>
      <c r="Y98" s="8" t="s">
        <v>187</v>
      </c>
      <c r="Z98" s="8"/>
      <c r="AA98" s="8"/>
      <c r="AB98" s="8"/>
      <c r="AC98" s="8"/>
      <c r="AD98" s="8">
        <v>250</v>
      </c>
    </row>
    <row r="99" spans="1:30" ht="15.75" x14ac:dyDescent="0.25">
      <c r="A99" s="18"/>
      <c r="B99" s="17"/>
      <c r="C99" s="17"/>
      <c r="D99" s="18"/>
      <c r="E99" s="18"/>
      <c r="F99" s="19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9"/>
      <c r="U99" s="9"/>
      <c r="V99" s="9"/>
      <c r="W99" s="9"/>
      <c r="X99" s="9"/>
      <c r="Y99" s="9" t="s">
        <v>187</v>
      </c>
      <c r="Z99" s="9"/>
      <c r="AA99" s="9"/>
      <c r="AB99" s="9"/>
      <c r="AC99" s="9"/>
      <c r="AD99" s="9">
        <v>250</v>
      </c>
    </row>
    <row r="100" spans="1:30" ht="15.75" x14ac:dyDescent="0.25">
      <c r="A100" s="6"/>
      <c r="B100" s="28"/>
      <c r="C100" s="28"/>
      <c r="D100" s="6"/>
      <c r="E100" s="6"/>
      <c r="F100" s="2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8"/>
      <c r="U100" s="8"/>
      <c r="V100" s="8"/>
      <c r="W100" s="8"/>
      <c r="X100" s="8"/>
      <c r="Y100" s="8" t="s">
        <v>187</v>
      </c>
      <c r="Z100" s="8"/>
      <c r="AA100" s="8"/>
      <c r="AB100" s="8"/>
      <c r="AC100" s="8"/>
      <c r="AD100" s="8">
        <v>350</v>
      </c>
    </row>
    <row r="101" spans="1:30" ht="15.75" x14ac:dyDescent="0.25">
      <c r="A101" s="18"/>
      <c r="B101" s="17"/>
      <c r="C101" s="17"/>
      <c r="D101" s="18"/>
      <c r="E101" s="18"/>
      <c r="F101" s="19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9"/>
      <c r="U101" s="9"/>
      <c r="V101" s="9"/>
      <c r="W101" s="9"/>
      <c r="X101" s="9"/>
      <c r="Y101" s="9" t="s">
        <v>187</v>
      </c>
      <c r="Z101" s="9"/>
      <c r="AA101" s="9"/>
      <c r="AB101" s="9"/>
      <c r="AC101" s="9"/>
      <c r="AD101" s="9">
        <v>250</v>
      </c>
    </row>
    <row r="102" spans="1:30" ht="15.75" x14ac:dyDescent="0.25">
      <c r="A102" s="18"/>
      <c r="B102" s="17"/>
      <c r="C102" s="17"/>
      <c r="D102" s="18"/>
      <c r="E102" s="18"/>
      <c r="F102" s="19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9"/>
      <c r="U102" s="9"/>
      <c r="V102" s="9"/>
      <c r="W102" s="9"/>
      <c r="X102" s="9"/>
      <c r="Y102" s="9" t="s">
        <v>187</v>
      </c>
      <c r="Z102" s="9"/>
      <c r="AA102" s="9"/>
      <c r="AB102" s="9"/>
      <c r="AC102" s="9"/>
      <c r="AD102" s="9">
        <v>650</v>
      </c>
    </row>
    <row r="103" spans="1:30" ht="15.75" x14ac:dyDescent="0.25">
      <c r="A103" s="18"/>
      <c r="B103" s="17"/>
      <c r="C103" s="17"/>
      <c r="D103" s="18"/>
      <c r="E103" s="18"/>
      <c r="F103" s="19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9"/>
      <c r="U103" s="9"/>
      <c r="V103" s="9"/>
      <c r="W103" s="9"/>
      <c r="X103" s="9"/>
      <c r="Y103" s="9" t="s">
        <v>187</v>
      </c>
      <c r="Z103" s="9"/>
      <c r="AA103" s="9"/>
      <c r="AB103" s="9"/>
      <c r="AC103" s="9"/>
      <c r="AD103" s="9">
        <v>650</v>
      </c>
    </row>
    <row r="104" spans="1:30" ht="15.75" x14ac:dyDescent="0.25">
      <c r="A104" s="6"/>
      <c r="B104" s="28"/>
      <c r="C104" s="28"/>
      <c r="D104" s="6"/>
      <c r="E104" s="6"/>
      <c r="F104" s="29" t="s">
        <v>188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</row>
    <row r="105" spans="1:30" ht="15.75" x14ac:dyDescent="0.25">
      <c r="A105" s="8"/>
      <c r="B105" s="23"/>
      <c r="C105" s="23"/>
      <c r="D105" s="8"/>
      <c r="E105" s="8"/>
      <c r="F105" s="24" t="s">
        <v>189</v>
      </c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</row>
    <row r="106" spans="1:30" s="32" customFormat="1" ht="15.75" x14ac:dyDescent="0.25">
      <c r="A106" s="20"/>
      <c r="B106" s="13"/>
      <c r="C106" s="28"/>
      <c r="D106" s="6"/>
      <c r="E106" s="6"/>
      <c r="F106" s="29" t="s">
        <v>49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ht="15.75" x14ac:dyDescent="0.25">
      <c r="A107" s="20"/>
      <c r="B107" s="21"/>
      <c r="C107" s="21"/>
      <c r="D107" s="20"/>
      <c r="E107" s="20"/>
      <c r="F107" s="22" t="s">
        <v>188</v>
      </c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</row>
    <row r="108" spans="1:30" ht="15.75" x14ac:dyDescent="0.25">
      <c r="A108" s="6"/>
      <c r="B108" s="28"/>
      <c r="C108" s="28"/>
      <c r="D108" s="6"/>
      <c r="E108" s="6"/>
      <c r="F108" s="29" t="s">
        <v>43</v>
      </c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8">
        <v>260</v>
      </c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 spans="1:30" ht="15.75" x14ac:dyDescent="0.25">
      <c r="A109" s="21"/>
      <c r="B109" s="13"/>
      <c r="C109" s="13"/>
      <c r="D109" s="14"/>
      <c r="E109" s="14"/>
      <c r="F109" s="15" t="s">
        <v>190</v>
      </c>
      <c r="G109" s="14"/>
      <c r="H109" s="14"/>
      <c r="I109" s="14"/>
      <c r="J109" s="14"/>
      <c r="K109" s="20"/>
      <c r="L109" s="20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</sheetData>
  <pageMargins left="0.7" right="0.7" top="0.75" bottom="0.75" header="0.3" footer="0.3"/>
  <pageSetup paperSize="3" scale="5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E513C1B-877F-4F52-8E90-366CE2B758F7}">
          <x14:formula1>
            <xm:f>'C:\Users\deven\AppData\Local\Microsoft\Windows\Temporary Internet Files\Content.Outlook\924E1H74\[Residency.Grant Info as of 10.23.19 (003).xlsx]Sheet2'!#REF!</xm:f>
          </x14:formula1>
          <xm:sqref>Y45:Y109 Y1</xm:sqref>
        </x14:dataValidation>
        <x14:dataValidation type="list" allowBlank="1" showInputMessage="1" showErrorMessage="1" xr:uid="{0F8FCBFD-2E8E-4B52-82F2-D8E8D3E40068}">
          <x14:formula1>
            <xm:f>'C:\Users\deven\AppData\Local\Microsoft\Windows\Temporary Internet Files\Content.Outlook\924E1H74\[Residency.Grant Info as of 10.23.19 (003).xlsx]Sheet2'!#REF!</xm:f>
          </x14:formula1>
          <xm:sqref>Y9:Y44 U1 Y3:Y7 U3:U109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1"/>
  <sheetViews>
    <sheetView workbookViewId="0">
      <selection activeCell="H33" sqref="H33"/>
    </sheetView>
  </sheetViews>
  <sheetFormatPr defaultRowHeight="15" x14ac:dyDescent="0.25"/>
  <cols>
    <col min="8" max="8" width="31.140625" bestFit="1" customWidth="1"/>
    <col min="9" max="9" width="18.85546875" bestFit="1" customWidth="1"/>
  </cols>
  <sheetData>
    <row r="1" spans="1:9" x14ac:dyDescent="0.25">
      <c r="A1" t="str">
        <f>'Old Billing'!A3</f>
        <v xml:space="preserve">  ID</v>
      </c>
      <c r="B1" t="str">
        <f>'Old Billing'!B3</f>
        <v>School Name</v>
      </c>
      <c r="H1" s="34" t="s">
        <v>203</v>
      </c>
      <c r="I1" t="s">
        <v>205</v>
      </c>
    </row>
    <row r="2" spans="1:9" x14ac:dyDescent="0.25">
      <c r="A2">
        <f>'Old Billing'!A5</f>
        <v>14</v>
      </c>
      <c r="B2" t="str">
        <f>'Old Billing'!B5</f>
        <v>Anthony Wayne Elementary</v>
      </c>
      <c r="H2" s="35" t="s">
        <v>23</v>
      </c>
      <c r="I2" s="39">
        <v>45005</v>
      </c>
    </row>
    <row r="3" spans="1:9" x14ac:dyDescent="0.25">
      <c r="A3" t="e">
        <f>'Old Billing'!#REF!</f>
        <v>#REF!</v>
      </c>
      <c r="B3" t="e">
        <f>'Old Billing'!#REF!</f>
        <v>#REF!</v>
      </c>
      <c r="H3" s="36" t="s">
        <v>24</v>
      </c>
      <c r="I3" s="39">
        <v>45005</v>
      </c>
    </row>
    <row r="4" spans="1:9" x14ac:dyDescent="0.25">
      <c r="A4">
        <f>'Old Billing'!A8</f>
        <v>0</v>
      </c>
      <c r="B4" t="str">
        <f>'Old Billing'!B8</f>
        <v>Covington Elementary School</v>
      </c>
      <c r="H4" s="37" t="s">
        <v>25</v>
      </c>
      <c r="I4" s="39">
        <v>45005</v>
      </c>
    </row>
    <row r="5" spans="1:9" x14ac:dyDescent="0.25">
      <c r="A5">
        <f>'Old Billing'!A9</f>
        <v>0</v>
      </c>
      <c r="B5" t="str">
        <f>'Old Billing'!B9</f>
        <v>Dayton Leadership Academies</v>
      </c>
      <c r="H5" s="38" t="s">
        <v>26</v>
      </c>
      <c r="I5" s="39">
        <v>45005</v>
      </c>
    </row>
    <row r="6" spans="1:9" x14ac:dyDescent="0.25">
      <c r="A6">
        <f>'Old Billing'!A10</f>
        <v>0</v>
      </c>
      <c r="B6" t="str">
        <f>'Old Billing'!B10</f>
        <v>Demmitt Elementary School</v>
      </c>
      <c r="H6" s="35" t="s">
        <v>44</v>
      </c>
      <c r="I6" s="39">
        <v>45419</v>
      </c>
    </row>
    <row r="7" spans="1:9" x14ac:dyDescent="0.25">
      <c r="A7">
        <f>'Old Billing'!A11</f>
        <v>0</v>
      </c>
      <c r="B7" t="str">
        <f>'Old Billing'!B11</f>
        <v>Edwin D. Smith</v>
      </c>
      <c r="H7" s="36" t="s">
        <v>46</v>
      </c>
      <c r="I7" s="39">
        <v>45419</v>
      </c>
    </row>
    <row r="8" spans="1:9" x14ac:dyDescent="0.25">
      <c r="A8">
        <f>'Old Billing'!A12</f>
        <v>0</v>
      </c>
      <c r="B8" t="str">
        <f>'Old Billing'!B12</f>
        <v>Fairbrook Elementary School</v>
      </c>
      <c r="H8" s="37" t="s">
        <v>47</v>
      </c>
      <c r="I8" s="39">
        <v>45419</v>
      </c>
    </row>
    <row r="9" spans="1:9" x14ac:dyDescent="0.25">
      <c r="A9">
        <f>'Old Billing'!A13</f>
        <v>0</v>
      </c>
      <c r="B9" t="str">
        <f>'Old Billing'!B13</f>
        <v>Fairfield Elementary School</v>
      </c>
      <c r="H9" s="38" t="s">
        <v>26</v>
      </c>
      <c r="I9" s="39">
        <v>45419</v>
      </c>
    </row>
    <row r="10" spans="1:9" x14ac:dyDescent="0.25">
      <c r="A10">
        <f>'Old Billing'!A14</f>
        <v>0</v>
      </c>
      <c r="B10" t="str">
        <f>'Old Billing'!B14</f>
        <v>Helke Elementary School - 1st Grade</v>
      </c>
      <c r="H10" s="35" t="s">
        <v>50</v>
      </c>
      <c r="I10" s="39">
        <v>45318</v>
      </c>
    </row>
    <row r="11" spans="1:9" x14ac:dyDescent="0.25">
      <c r="A11">
        <f>'Old Billing'!A18</f>
        <v>0</v>
      </c>
      <c r="B11" t="str">
        <f>'Old Billing'!B18</f>
        <v>Incarnation Catholic School - 1st &amp; 2nd Grades</v>
      </c>
      <c r="H11" s="36" t="s">
        <v>52</v>
      </c>
      <c r="I11" s="39">
        <v>45318</v>
      </c>
    </row>
    <row r="12" spans="1:9" x14ac:dyDescent="0.25">
      <c r="A12">
        <f>'Old Billing'!A19</f>
        <v>0</v>
      </c>
      <c r="B12" t="str">
        <f>'Old Billing'!B19</f>
        <v>Incarnation Catholic School - 3rd Grade</v>
      </c>
      <c r="H12" s="37" t="s">
        <v>53</v>
      </c>
      <c r="I12" s="39">
        <v>45318</v>
      </c>
    </row>
    <row r="13" spans="1:9" x14ac:dyDescent="0.25">
      <c r="A13">
        <f>'Old Billing'!A20</f>
        <v>0</v>
      </c>
      <c r="B13" t="str">
        <f>'Old Billing'!B20</f>
        <v>Incarnation Catholic School - 4th Grade</v>
      </c>
      <c r="H13" s="38" t="s">
        <v>26</v>
      </c>
      <c r="I13" s="39">
        <v>45318</v>
      </c>
    </row>
    <row r="14" spans="1:9" x14ac:dyDescent="0.25">
      <c r="A14">
        <f>'Old Billing'!A23</f>
        <v>0</v>
      </c>
      <c r="B14" t="str">
        <f>'Old Billing'!B23</f>
        <v>Kleptz Early Learning Center</v>
      </c>
      <c r="H14" s="35" t="s">
        <v>204</v>
      </c>
      <c r="I14" s="39">
        <v>135742</v>
      </c>
    </row>
    <row r="15" spans="1:9" x14ac:dyDescent="0.25">
      <c r="A15">
        <f>'Old Billing'!A24</f>
        <v>0</v>
      </c>
      <c r="B15" t="str">
        <f>'Old Billing'!B24</f>
        <v>Main Elementary School</v>
      </c>
    </row>
    <row r="16" spans="1:9" x14ac:dyDescent="0.25">
      <c r="A16">
        <f>'Old Billing'!A28</f>
        <v>0</v>
      </c>
      <c r="B16" t="str">
        <f>'Old Billing'!B28</f>
        <v>River's Edge Montessori School</v>
      </c>
    </row>
    <row r="17" spans="1:9" x14ac:dyDescent="0.25">
      <c r="A17">
        <f>'Old Billing'!A29</f>
        <v>0</v>
      </c>
      <c r="B17" t="str">
        <f>'Old Billing'!B29</f>
        <v>Rosa Parks Early Learning Center</v>
      </c>
    </row>
    <row r="18" spans="1:9" x14ac:dyDescent="0.25">
      <c r="A18">
        <f>'Old Billing'!A31</f>
        <v>0</v>
      </c>
      <c r="B18" t="str">
        <f>'Old Billing'!B31</f>
        <v>Ruskin PK-6 School</v>
      </c>
      <c r="H18" s="34" t="s">
        <v>203</v>
      </c>
      <c r="I18" t="s">
        <v>206</v>
      </c>
    </row>
    <row r="19" spans="1:9" x14ac:dyDescent="0.25">
      <c r="A19">
        <f>'Old Billing'!A34</f>
        <v>0</v>
      </c>
      <c r="B19" t="str">
        <f>'Old Billing'!B34</f>
        <v xml:space="preserve">St. Charles Catholic School (Borromeo) - Kettering </v>
      </c>
      <c r="H19" s="35" t="s">
        <v>210</v>
      </c>
      <c r="I19" s="39">
        <v>2100</v>
      </c>
    </row>
    <row r="20" spans="1:9" x14ac:dyDescent="0.25">
      <c r="A20">
        <f>'Old Billing'!A32</f>
        <v>0</v>
      </c>
      <c r="B20" t="str">
        <f>'Old Billing'!B32</f>
        <v>Southdale Elementary School</v>
      </c>
      <c r="H20" s="36" t="s">
        <v>50</v>
      </c>
      <c r="I20" s="39">
        <v>2100</v>
      </c>
    </row>
    <row r="21" spans="1:9" x14ac:dyDescent="0.25">
      <c r="A21">
        <f>'Old Billing'!A35</f>
        <v>0</v>
      </c>
      <c r="B21" t="str">
        <f>'Old Billing'!B35</f>
        <v>Sycamore Creek Elementary School</v>
      </c>
      <c r="H21" s="37" t="s">
        <v>209</v>
      </c>
      <c r="I21" s="39">
        <v>2100</v>
      </c>
    </row>
    <row r="22" spans="1:9" x14ac:dyDescent="0.25">
      <c r="A22">
        <f>'Old Billing'!A36</f>
        <v>0</v>
      </c>
      <c r="B22" t="str">
        <f>'Old Billing'!B36</f>
        <v>The Overfield School</v>
      </c>
      <c r="H22" s="35" t="s">
        <v>208</v>
      </c>
      <c r="I22" s="39">
        <v>2100</v>
      </c>
    </row>
    <row r="23" spans="1:9" x14ac:dyDescent="0.25">
      <c r="A23">
        <f>'Old Billing'!A38</f>
        <v>0</v>
      </c>
      <c r="B23" t="str">
        <f>'Old Billing'!B38</f>
        <v>United Rehabilitation Services</v>
      </c>
      <c r="H23" s="36" t="s">
        <v>23</v>
      </c>
      <c r="I23" s="39">
        <v>2100</v>
      </c>
    </row>
    <row r="24" spans="1:9" x14ac:dyDescent="0.25">
      <c r="A24">
        <f>'Old Billing'!A39</f>
        <v>0</v>
      </c>
      <c r="B24" t="str">
        <f>'Old Billing'!B39</f>
        <v>Valley Forge Elementary School</v>
      </c>
      <c r="H24" s="37" t="s">
        <v>207</v>
      </c>
      <c r="I24" s="39">
        <v>2100</v>
      </c>
    </row>
    <row r="25" spans="1:9" x14ac:dyDescent="0.25">
      <c r="A25">
        <f>'Old Billing'!A41</f>
        <v>0</v>
      </c>
      <c r="B25" t="str">
        <f>'Old Billing'!B41</f>
        <v>Van Cleve 6th Grade Building</v>
      </c>
      <c r="H25" s="35" t="s">
        <v>204</v>
      </c>
      <c r="I25" s="39">
        <v>4200</v>
      </c>
    </row>
    <row r="26" spans="1:9" x14ac:dyDescent="0.25">
      <c r="A26">
        <f>'Old Billing'!A42</f>
        <v>0</v>
      </c>
      <c r="B26" t="str">
        <f>'Old Billing'!B42</f>
        <v>Villa Madonna Academy</v>
      </c>
    </row>
    <row r="27" spans="1:9" x14ac:dyDescent="0.25">
      <c r="A27">
        <f>'Old Billing'!A43</f>
        <v>0</v>
      </c>
      <c r="B27" t="str">
        <f>'Old Billing'!B43</f>
        <v>Wright Brothers Elementary School</v>
      </c>
    </row>
    <row r="28" spans="1:9" x14ac:dyDescent="0.25">
      <c r="A28" t="e">
        <f>'Old Billing'!#REF!</f>
        <v>#REF!</v>
      </c>
      <c r="B28" t="e">
        <f>'Old Billing'!#REF!</f>
        <v>#REF!</v>
      </c>
    </row>
    <row r="29" spans="1:9" x14ac:dyDescent="0.25">
      <c r="A29">
        <f>'Old Billing'!A45</f>
        <v>0</v>
      </c>
      <c r="B29" t="str">
        <f>'Old Billing'!B57</f>
        <v>NOTES/CORRECTIONS BELOW:</v>
      </c>
    </row>
    <row r="30" spans="1:9" x14ac:dyDescent="0.25">
      <c r="A30">
        <f>'Old Billing'!A58</f>
        <v>0</v>
      </c>
      <c r="B30" t="str">
        <f>'Old Billing'!B58</f>
        <v>Beavertown - Removed billing for Beavertown, they have a performance on 12/17/19</v>
      </c>
    </row>
    <row r="31" spans="1:9" x14ac:dyDescent="0.25">
      <c r="A31" t="e">
        <f>'Old Billing'!#REF!</f>
        <v>#REF!</v>
      </c>
      <c r="B31" t="e">
        <f>'Old Billing'!#REF!</f>
        <v>#REF!</v>
      </c>
    </row>
    <row r="32" spans="1:9" x14ac:dyDescent="0.25">
      <c r="A32" t="e">
        <f>'Old Billing'!#REF!</f>
        <v>#REF!</v>
      </c>
      <c r="B32" t="e">
        <f>'Old Billing'!#REF!</f>
        <v>#REF!</v>
      </c>
    </row>
    <row r="33" spans="1:2" x14ac:dyDescent="0.25">
      <c r="A33" t="e">
        <f>'Old Billing'!#REF!</f>
        <v>#REF!</v>
      </c>
      <c r="B33" t="e">
        <f>'Old Billing'!#REF!</f>
        <v>#REF!</v>
      </c>
    </row>
    <row r="34" spans="1:2" x14ac:dyDescent="0.25">
      <c r="A34">
        <f>'Old Billing'!A60</f>
        <v>0</v>
      </c>
      <c r="B34" t="str">
        <f>'Old Billing'!B60</f>
        <v>Van Cleve - Removed billing for Van Cleve for $4200/ Amount previously paid.</v>
      </c>
    </row>
    <row r="35" spans="1:2" x14ac:dyDescent="0.25">
      <c r="A35" t="e">
        <f>'Old Billing'!#REF!</f>
        <v>#REF!</v>
      </c>
      <c r="B35" t="e">
        <f>'Old Billing'!#REF!</f>
        <v>#REF!</v>
      </c>
    </row>
    <row r="36" spans="1:2" x14ac:dyDescent="0.25">
      <c r="A36" t="e">
        <f>'Old Billing'!#REF!</f>
        <v>#REF!</v>
      </c>
      <c r="B36" t="e">
        <f>'Old Billing'!#REF!</f>
        <v>#REF!</v>
      </c>
    </row>
    <row r="37" spans="1:2" x14ac:dyDescent="0.25">
      <c r="A37" t="e">
        <f>'Old Billing'!#REF!</f>
        <v>#REF!</v>
      </c>
      <c r="B37" t="e">
        <f>'Old Billing'!#REF!</f>
        <v>#REF!</v>
      </c>
    </row>
    <row r="38" spans="1:2" x14ac:dyDescent="0.25">
      <c r="A38">
        <f>'Old Billing'!A61</f>
        <v>0</v>
      </c>
      <c r="B38" t="str">
        <f>'Old Billing'!B61</f>
        <v>River's Edge Montessori School - Invoiced $1500 , funded by Tait</v>
      </c>
    </row>
    <row r="39" spans="1:2" x14ac:dyDescent="0.25">
      <c r="A39" t="e">
        <f>'Old Billing'!#REF!</f>
        <v>#REF!</v>
      </c>
      <c r="B39" t="e">
        <f>'Old Billing'!#REF!</f>
        <v>#REF!</v>
      </c>
    </row>
    <row r="40" spans="1:2" x14ac:dyDescent="0.25">
      <c r="A40">
        <f>'Old Billing'!A62</f>
        <v>0</v>
      </c>
      <c r="B40">
        <f>'Old Billing'!B62</f>
        <v>0</v>
      </c>
    </row>
    <row r="41" spans="1:2" x14ac:dyDescent="0.25">
      <c r="A41" t="e">
        <f>'Old Billing'!#REF!</f>
        <v>#REF!</v>
      </c>
      <c r="B41" t="e">
        <f>'Old Billing'!#REF!</f>
        <v>#REF!</v>
      </c>
    </row>
    <row r="42" spans="1:2" x14ac:dyDescent="0.25">
      <c r="A42">
        <f>'Old Billing'!A63</f>
        <v>0</v>
      </c>
      <c r="B42">
        <f>'Old Billing'!B63</f>
        <v>0</v>
      </c>
    </row>
    <row r="43" spans="1:2" x14ac:dyDescent="0.25">
      <c r="A43">
        <f>'Old Billing'!A64</f>
        <v>0</v>
      </c>
      <c r="B43">
        <f>'Old Billing'!B64</f>
        <v>0</v>
      </c>
    </row>
    <row r="44" spans="1:2" x14ac:dyDescent="0.25">
      <c r="A44">
        <f>'Old Billing'!A65</f>
        <v>0</v>
      </c>
      <c r="B44">
        <f>'Old Billing'!B65</f>
        <v>0</v>
      </c>
    </row>
    <row r="45" spans="1:2" x14ac:dyDescent="0.25">
      <c r="A45">
        <f>'Old Billing'!A66</f>
        <v>0</v>
      </c>
      <c r="B45">
        <f>'Old Billing'!B66</f>
        <v>0</v>
      </c>
    </row>
    <row r="46" spans="1:2" x14ac:dyDescent="0.25">
      <c r="A46">
        <f>'Old Billing'!A67</f>
        <v>0</v>
      </c>
      <c r="B46">
        <f>'Old Billing'!B67</f>
        <v>0</v>
      </c>
    </row>
    <row r="47" spans="1:2" x14ac:dyDescent="0.25">
      <c r="A47">
        <f>'Old Billing'!A68</f>
        <v>0</v>
      </c>
      <c r="B47">
        <f>'Old Billing'!B68</f>
        <v>0</v>
      </c>
    </row>
    <row r="48" spans="1:2" x14ac:dyDescent="0.25">
      <c r="A48">
        <f>'Old Billing'!A69</f>
        <v>0</v>
      </c>
      <c r="B48">
        <f>'Old Billing'!B69</f>
        <v>0</v>
      </c>
    </row>
    <row r="49" spans="1:2" x14ac:dyDescent="0.25">
      <c r="A49">
        <f>'Old Billing'!A70</f>
        <v>0</v>
      </c>
      <c r="B49">
        <f>'Old Billing'!B70</f>
        <v>0</v>
      </c>
    </row>
    <row r="50" spans="1:2" x14ac:dyDescent="0.25">
      <c r="A50">
        <f>'Old Billing'!A71</f>
        <v>0</v>
      </c>
      <c r="B50">
        <f>'Old Billing'!B71</f>
        <v>0</v>
      </c>
    </row>
    <row r="51" spans="1:2" x14ac:dyDescent="0.25">
      <c r="A51">
        <f>'Old Billing'!A72</f>
        <v>0</v>
      </c>
      <c r="B51">
        <f>'Old Billing'!B72</f>
        <v>0</v>
      </c>
    </row>
    <row r="52" spans="1:2" x14ac:dyDescent="0.25">
      <c r="A52">
        <f>'Old Billing'!A73</f>
        <v>0</v>
      </c>
      <c r="B52">
        <f>'Old Billing'!B73</f>
        <v>0</v>
      </c>
    </row>
    <row r="53" spans="1:2" x14ac:dyDescent="0.25">
      <c r="A53">
        <f>'Old Billing'!A74</f>
        <v>0</v>
      </c>
      <c r="B53">
        <f>'Old Billing'!B74</f>
        <v>0</v>
      </c>
    </row>
    <row r="54" spans="1:2" x14ac:dyDescent="0.25">
      <c r="A54">
        <f>'Old Billing'!A75</f>
        <v>0</v>
      </c>
      <c r="B54">
        <f>'Old Billing'!B75</f>
        <v>0</v>
      </c>
    </row>
    <row r="55" spans="1:2" x14ac:dyDescent="0.25">
      <c r="A55">
        <f>'Old Billing'!A76</f>
        <v>0</v>
      </c>
      <c r="B55">
        <f>'Old Billing'!B76</f>
        <v>0</v>
      </c>
    </row>
    <row r="56" spans="1:2" x14ac:dyDescent="0.25">
      <c r="A56">
        <f>'Old Billing'!A77</f>
        <v>0</v>
      </c>
      <c r="B56">
        <f>'Old Billing'!B77</f>
        <v>0</v>
      </c>
    </row>
    <row r="57" spans="1:2" x14ac:dyDescent="0.25">
      <c r="A57">
        <f>'Old Billing'!A78</f>
        <v>0</v>
      </c>
      <c r="B57">
        <f>'Old Billing'!B78</f>
        <v>0</v>
      </c>
    </row>
    <row r="58" spans="1:2" x14ac:dyDescent="0.25">
      <c r="A58">
        <f>'Old Billing'!A79</f>
        <v>0</v>
      </c>
      <c r="B58">
        <f>'Old Billing'!B79</f>
        <v>0</v>
      </c>
    </row>
    <row r="59" spans="1:2" x14ac:dyDescent="0.25">
      <c r="A59">
        <f>'Old Billing'!A80</f>
        <v>0</v>
      </c>
      <c r="B59">
        <f>'Old Billing'!B80</f>
        <v>0</v>
      </c>
    </row>
    <row r="60" spans="1:2" x14ac:dyDescent="0.25">
      <c r="A60">
        <f>'Old Billing'!A81</f>
        <v>0</v>
      </c>
      <c r="B60">
        <f>'Old Billing'!B81</f>
        <v>0</v>
      </c>
    </row>
    <row r="61" spans="1:2" x14ac:dyDescent="0.25">
      <c r="A61">
        <f>'Old Billing'!A82</f>
        <v>0</v>
      </c>
      <c r="B61">
        <f>'Old Billing'!B82</f>
        <v>0</v>
      </c>
    </row>
    <row r="62" spans="1:2" x14ac:dyDescent="0.25">
      <c r="A62">
        <f>'Old Billing'!A83</f>
        <v>0</v>
      </c>
      <c r="B62">
        <f>'Old Billing'!B83</f>
        <v>0</v>
      </c>
    </row>
    <row r="63" spans="1:2" x14ac:dyDescent="0.25">
      <c r="A63">
        <f>'Old Billing'!A84</f>
        <v>0</v>
      </c>
      <c r="B63">
        <f>'Old Billing'!B84</f>
        <v>0</v>
      </c>
    </row>
    <row r="64" spans="1:2" x14ac:dyDescent="0.25">
      <c r="A64">
        <f>'Old Billing'!A85</f>
        <v>0</v>
      </c>
      <c r="B64">
        <f>'Old Billing'!B85</f>
        <v>0</v>
      </c>
    </row>
    <row r="65" spans="1:2" x14ac:dyDescent="0.25">
      <c r="A65">
        <f>'Old Billing'!A86</f>
        <v>0</v>
      </c>
      <c r="B65">
        <f>'Old Billing'!B86</f>
        <v>0</v>
      </c>
    </row>
    <row r="66" spans="1:2" x14ac:dyDescent="0.25">
      <c r="A66">
        <f>'Old Billing'!A87</f>
        <v>0</v>
      </c>
      <c r="B66">
        <f>'Old Billing'!B87</f>
        <v>0</v>
      </c>
    </row>
    <row r="67" spans="1:2" x14ac:dyDescent="0.25">
      <c r="A67">
        <f>'Old Billing'!A88</f>
        <v>0</v>
      </c>
      <c r="B67">
        <f>'Old Billing'!B88</f>
        <v>0</v>
      </c>
    </row>
    <row r="68" spans="1:2" x14ac:dyDescent="0.25">
      <c r="A68">
        <f>'Old Billing'!A89</f>
        <v>0</v>
      </c>
      <c r="B68">
        <f>'Old Billing'!B89</f>
        <v>0</v>
      </c>
    </row>
    <row r="69" spans="1:2" x14ac:dyDescent="0.25">
      <c r="A69">
        <f>'Old Billing'!A90</f>
        <v>0</v>
      </c>
      <c r="B69">
        <f>'Old Billing'!B90</f>
        <v>0</v>
      </c>
    </row>
    <row r="70" spans="1:2" x14ac:dyDescent="0.25">
      <c r="A70">
        <f>'Old Billing'!A91</f>
        <v>0</v>
      </c>
      <c r="B70">
        <f>'Old Billing'!B91</f>
        <v>0</v>
      </c>
    </row>
    <row r="71" spans="1:2" x14ac:dyDescent="0.25">
      <c r="A71">
        <f>'Old Billing'!A92</f>
        <v>0</v>
      </c>
      <c r="B71">
        <f>'Old Billing'!B92</f>
        <v>0</v>
      </c>
    </row>
    <row r="72" spans="1:2" x14ac:dyDescent="0.25">
      <c r="A72">
        <f>'Old Billing'!A93</f>
        <v>0</v>
      </c>
      <c r="B72">
        <f>'Old Billing'!B93</f>
        <v>0</v>
      </c>
    </row>
    <row r="73" spans="1:2" x14ac:dyDescent="0.25">
      <c r="A73">
        <f>'Old Billing'!A94</f>
        <v>0</v>
      </c>
      <c r="B73">
        <f>'Old Billing'!B94</f>
        <v>0</v>
      </c>
    </row>
    <row r="74" spans="1:2" x14ac:dyDescent="0.25">
      <c r="A74">
        <f>'Old Billing'!A95</f>
        <v>0</v>
      </c>
      <c r="B74">
        <f>'Old Billing'!B95</f>
        <v>0</v>
      </c>
    </row>
    <row r="75" spans="1:2" x14ac:dyDescent="0.25">
      <c r="A75">
        <f>'Old Billing'!A96</f>
        <v>0</v>
      </c>
      <c r="B75">
        <f>'Old Billing'!B96</f>
        <v>0</v>
      </c>
    </row>
    <row r="76" spans="1:2" x14ac:dyDescent="0.25">
      <c r="A76">
        <f>'Old Billing'!A97</f>
        <v>0</v>
      </c>
      <c r="B76">
        <f>'Old Billing'!B97</f>
        <v>0</v>
      </c>
    </row>
    <row r="77" spans="1:2" x14ac:dyDescent="0.25">
      <c r="A77">
        <f>'Old Billing'!A98</f>
        <v>0</v>
      </c>
      <c r="B77">
        <f>'Old Billing'!B98</f>
        <v>0</v>
      </c>
    </row>
    <row r="78" spans="1:2" x14ac:dyDescent="0.25">
      <c r="A78">
        <f>'Old Billing'!A99</f>
        <v>0</v>
      </c>
      <c r="B78">
        <f>'Old Billing'!B99</f>
        <v>0</v>
      </c>
    </row>
    <row r="79" spans="1:2" x14ac:dyDescent="0.25">
      <c r="A79">
        <f>'Old Billing'!A100</f>
        <v>0</v>
      </c>
      <c r="B79">
        <f>'Old Billing'!B100</f>
        <v>0</v>
      </c>
    </row>
    <row r="80" spans="1:2" x14ac:dyDescent="0.25">
      <c r="A80">
        <f>'Old Billing'!A101</f>
        <v>0</v>
      </c>
      <c r="B80">
        <f>'Old Billing'!B101</f>
        <v>0</v>
      </c>
    </row>
    <row r="81" spans="1:2" x14ac:dyDescent="0.25">
      <c r="A81">
        <f>'Old Billing'!A102</f>
        <v>0</v>
      </c>
      <c r="B81">
        <f>'Old Billing'!B102</f>
        <v>0</v>
      </c>
    </row>
    <row r="82" spans="1:2" x14ac:dyDescent="0.25">
      <c r="A82">
        <f>'Old Billing'!A103</f>
        <v>0</v>
      </c>
      <c r="B82">
        <f>'Old Billing'!B103</f>
        <v>0</v>
      </c>
    </row>
    <row r="83" spans="1:2" x14ac:dyDescent="0.25">
      <c r="A83">
        <f>'Old Billing'!A104</f>
        <v>0</v>
      </c>
      <c r="B83">
        <f>'Old Billing'!B104</f>
        <v>0</v>
      </c>
    </row>
    <row r="84" spans="1:2" x14ac:dyDescent="0.25">
      <c r="A84">
        <f>'Old Billing'!A105</f>
        <v>0</v>
      </c>
      <c r="B84">
        <f>'Old Billing'!B105</f>
        <v>0</v>
      </c>
    </row>
    <row r="85" spans="1:2" x14ac:dyDescent="0.25">
      <c r="A85">
        <f>'Old Billing'!A106</f>
        <v>0</v>
      </c>
      <c r="B85">
        <f>'Old Billing'!B106</f>
        <v>0</v>
      </c>
    </row>
    <row r="86" spans="1:2" x14ac:dyDescent="0.25">
      <c r="A86">
        <f>'Old Billing'!A107</f>
        <v>0</v>
      </c>
      <c r="B86">
        <f>'Old Billing'!B107</f>
        <v>0</v>
      </c>
    </row>
    <row r="87" spans="1:2" x14ac:dyDescent="0.25">
      <c r="A87">
        <f>'Old Billing'!A108</f>
        <v>0</v>
      </c>
      <c r="B87">
        <f>'Old Billing'!B108</f>
        <v>0</v>
      </c>
    </row>
    <row r="88" spans="1:2" x14ac:dyDescent="0.25">
      <c r="A88">
        <f>'Old Billing'!A109</f>
        <v>0</v>
      </c>
      <c r="B88">
        <f>'Old Billing'!B109</f>
        <v>0</v>
      </c>
    </row>
    <row r="89" spans="1:2" x14ac:dyDescent="0.25">
      <c r="A89">
        <f>'Old Billing'!A110</f>
        <v>0</v>
      </c>
      <c r="B89">
        <f>'Old Billing'!B110</f>
        <v>0</v>
      </c>
    </row>
    <row r="90" spans="1:2" x14ac:dyDescent="0.25">
      <c r="A90">
        <f>'Old Billing'!A111</f>
        <v>0</v>
      </c>
      <c r="B90">
        <f>'Old Billing'!B111</f>
        <v>0</v>
      </c>
    </row>
    <row r="91" spans="1:2" x14ac:dyDescent="0.25">
      <c r="A91">
        <f>'Old Billing'!A112</f>
        <v>0</v>
      </c>
      <c r="B91">
        <f>'Old Billing'!B112</f>
        <v>0</v>
      </c>
    </row>
    <row r="92" spans="1:2" x14ac:dyDescent="0.25">
      <c r="A92">
        <f>'Old Billing'!A113</f>
        <v>0</v>
      </c>
      <c r="B92">
        <f>'Old Billing'!B113</f>
        <v>0</v>
      </c>
    </row>
    <row r="93" spans="1:2" x14ac:dyDescent="0.25">
      <c r="A93">
        <f>'Old Billing'!A114</f>
        <v>0</v>
      </c>
      <c r="B93">
        <f>'Old Billing'!B114</f>
        <v>0</v>
      </c>
    </row>
    <row r="94" spans="1:2" x14ac:dyDescent="0.25">
      <c r="A94">
        <f>'Old Billing'!A115</f>
        <v>0</v>
      </c>
      <c r="B94">
        <f>'Old Billing'!B115</f>
        <v>0</v>
      </c>
    </row>
    <row r="95" spans="1:2" x14ac:dyDescent="0.25">
      <c r="A95">
        <f>'Old Billing'!A116</f>
        <v>0</v>
      </c>
      <c r="B95">
        <f>'Old Billing'!B116</f>
        <v>0</v>
      </c>
    </row>
    <row r="96" spans="1:2" x14ac:dyDescent="0.25">
      <c r="A96">
        <f>'Old Billing'!A117</f>
        <v>0</v>
      </c>
      <c r="B96">
        <f>'Old Billing'!B117</f>
        <v>0</v>
      </c>
    </row>
    <row r="97" spans="1:2" x14ac:dyDescent="0.25">
      <c r="A97">
        <f>'Old Billing'!A118</f>
        <v>0</v>
      </c>
      <c r="B97">
        <f>'Old Billing'!B118</f>
        <v>0</v>
      </c>
    </row>
    <row r="98" spans="1:2" x14ac:dyDescent="0.25">
      <c r="A98">
        <f>'Old Billing'!A119</f>
        <v>0</v>
      </c>
      <c r="B98">
        <f>'Old Billing'!B119</f>
        <v>0</v>
      </c>
    </row>
    <row r="99" spans="1:2" x14ac:dyDescent="0.25">
      <c r="A99">
        <f>'Old Billing'!A120</f>
        <v>0</v>
      </c>
      <c r="B99">
        <f>'Old Billing'!B120</f>
        <v>0</v>
      </c>
    </row>
    <row r="100" spans="1:2" x14ac:dyDescent="0.25">
      <c r="A100">
        <f>'Old Billing'!A121</f>
        <v>0</v>
      </c>
      <c r="B100">
        <f>'Old Billing'!B121</f>
        <v>0</v>
      </c>
    </row>
    <row r="101" spans="1:2" x14ac:dyDescent="0.25">
      <c r="A101">
        <f>'Old Billing'!A122</f>
        <v>0</v>
      </c>
      <c r="B101">
        <f>'Old Billing'!B122</f>
        <v>0</v>
      </c>
    </row>
    <row r="102" spans="1:2" x14ac:dyDescent="0.25">
      <c r="A102">
        <f>'Old Billing'!A123</f>
        <v>0</v>
      </c>
      <c r="B102">
        <f>'Old Billing'!B123</f>
        <v>0</v>
      </c>
    </row>
    <row r="103" spans="1:2" x14ac:dyDescent="0.25">
      <c r="A103">
        <f>'Old Billing'!A124</f>
        <v>0</v>
      </c>
      <c r="B103">
        <f>'Old Billing'!B124</f>
        <v>0</v>
      </c>
    </row>
    <row r="104" spans="1:2" x14ac:dyDescent="0.25">
      <c r="A104">
        <f>'Old Billing'!A125</f>
        <v>0</v>
      </c>
      <c r="B104">
        <f>'Old Billing'!B125</f>
        <v>0</v>
      </c>
    </row>
    <row r="105" spans="1:2" x14ac:dyDescent="0.25">
      <c r="A105">
        <f>'Old Billing'!A126</f>
        <v>0</v>
      </c>
      <c r="B105">
        <f>'Old Billing'!B126</f>
        <v>0</v>
      </c>
    </row>
    <row r="106" spans="1:2" x14ac:dyDescent="0.25">
      <c r="A106">
        <f>'Old Billing'!A127</f>
        <v>0</v>
      </c>
      <c r="B106">
        <f>'Old Billing'!B127</f>
        <v>0</v>
      </c>
    </row>
    <row r="107" spans="1:2" x14ac:dyDescent="0.25">
      <c r="A107">
        <f>'Old Billing'!A128</f>
        <v>0</v>
      </c>
      <c r="B107">
        <f>'Old Billing'!B128</f>
        <v>0</v>
      </c>
    </row>
    <row r="108" spans="1:2" x14ac:dyDescent="0.25">
      <c r="A108">
        <f>'Old Billing'!A129</f>
        <v>0</v>
      </c>
      <c r="B108">
        <f>'Old Billing'!B129</f>
        <v>0</v>
      </c>
    </row>
    <row r="109" spans="1:2" x14ac:dyDescent="0.25">
      <c r="A109">
        <f>'Old Billing'!A130</f>
        <v>0</v>
      </c>
      <c r="B109">
        <f>'Old Billing'!B130</f>
        <v>0</v>
      </c>
    </row>
    <row r="110" spans="1:2" x14ac:dyDescent="0.25">
      <c r="A110">
        <f>'Old Billing'!A131</f>
        <v>0</v>
      </c>
      <c r="B110">
        <f>'Old Billing'!B131</f>
        <v>0</v>
      </c>
    </row>
    <row r="111" spans="1:2" x14ac:dyDescent="0.25">
      <c r="A111">
        <f>'Old Billing'!A132</f>
        <v>0</v>
      </c>
      <c r="B111">
        <f>'Old Billing'!B132</f>
        <v>0</v>
      </c>
    </row>
    <row r="112" spans="1:2" x14ac:dyDescent="0.25">
      <c r="A112">
        <f>'Old Billing'!A133</f>
        <v>0</v>
      </c>
      <c r="B112">
        <f>'Old Billing'!B133</f>
        <v>0</v>
      </c>
    </row>
    <row r="113" spans="1:2" x14ac:dyDescent="0.25">
      <c r="A113">
        <f>'Old Billing'!A134</f>
        <v>0</v>
      </c>
      <c r="B113">
        <f>'Old Billing'!B134</f>
        <v>0</v>
      </c>
    </row>
    <row r="114" spans="1:2" x14ac:dyDescent="0.25">
      <c r="A114">
        <f>'Old Billing'!A135</f>
        <v>0</v>
      </c>
      <c r="B114">
        <f>'Old Billing'!B135</f>
        <v>0</v>
      </c>
    </row>
    <row r="115" spans="1:2" x14ac:dyDescent="0.25">
      <c r="A115">
        <f>'Old Billing'!A136</f>
        <v>0</v>
      </c>
      <c r="B115">
        <f>'Old Billing'!B136</f>
        <v>0</v>
      </c>
    </row>
    <row r="116" spans="1:2" x14ac:dyDescent="0.25">
      <c r="A116">
        <f>'Old Billing'!A137</f>
        <v>0</v>
      </c>
      <c r="B116">
        <f>'Old Billing'!B137</f>
        <v>0</v>
      </c>
    </row>
    <row r="117" spans="1:2" x14ac:dyDescent="0.25">
      <c r="A117">
        <f>'Old Billing'!A138</f>
        <v>0</v>
      </c>
      <c r="B117">
        <f>'Old Billing'!B138</f>
        <v>0</v>
      </c>
    </row>
    <row r="118" spans="1:2" x14ac:dyDescent="0.25">
      <c r="A118">
        <f>'Old Billing'!A139</f>
        <v>0</v>
      </c>
      <c r="B118">
        <f>'Old Billing'!B139</f>
        <v>0</v>
      </c>
    </row>
    <row r="119" spans="1:2" x14ac:dyDescent="0.25">
      <c r="A119">
        <f>'Old Billing'!A140</f>
        <v>0</v>
      </c>
      <c r="B119">
        <f>'Old Billing'!B140</f>
        <v>0</v>
      </c>
    </row>
    <row r="120" spans="1:2" x14ac:dyDescent="0.25">
      <c r="A120">
        <f>'Old Billing'!A141</f>
        <v>0</v>
      </c>
      <c r="B120">
        <f>'Old Billing'!B141</f>
        <v>0</v>
      </c>
    </row>
    <row r="121" spans="1:2" x14ac:dyDescent="0.25">
      <c r="A121">
        <f>'Old Billing'!A142</f>
        <v>0</v>
      </c>
      <c r="B121">
        <f>'Old Billing'!B142</f>
        <v>0</v>
      </c>
    </row>
    <row r="122" spans="1:2" x14ac:dyDescent="0.25">
      <c r="A122">
        <f>'Old Billing'!A143</f>
        <v>0</v>
      </c>
      <c r="B122">
        <f>'Old Billing'!B143</f>
        <v>0</v>
      </c>
    </row>
    <row r="123" spans="1:2" x14ac:dyDescent="0.25">
      <c r="A123">
        <f>'Old Billing'!A144</f>
        <v>0</v>
      </c>
      <c r="B123">
        <f>'Old Billing'!B144</f>
        <v>0</v>
      </c>
    </row>
    <row r="124" spans="1:2" x14ac:dyDescent="0.25">
      <c r="A124">
        <f>'Old Billing'!A145</f>
        <v>0</v>
      </c>
      <c r="B124">
        <f>'Old Billing'!B145</f>
        <v>0</v>
      </c>
    </row>
    <row r="125" spans="1:2" x14ac:dyDescent="0.25">
      <c r="A125">
        <f>'Old Billing'!A146</f>
        <v>0</v>
      </c>
      <c r="B125">
        <f>'Old Billing'!B146</f>
        <v>0</v>
      </c>
    </row>
    <row r="126" spans="1:2" x14ac:dyDescent="0.25">
      <c r="A126">
        <f>'Old Billing'!A147</f>
        <v>0</v>
      </c>
      <c r="B126">
        <f>'Old Billing'!B147</f>
        <v>0</v>
      </c>
    </row>
    <row r="127" spans="1:2" x14ac:dyDescent="0.25">
      <c r="A127">
        <f>'Old Billing'!A148</f>
        <v>0</v>
      </c>
      <c r="B127">
        <f>'Old Billing'!B148</f>
        <v>0</v>
      </c>
    </row>
    <row r="128" spans="1:2" x14ac:dyDescent="0.25">
      <c r="A128">
        <f>'Old Billing'!A149</f>
        <v>0</v>
      </c>
      <c r="B128">
        <f>'Old Billing'!B149</f>
        <v>0</v>
      </c>
    </row>
    <row r="129" spans="1:2" x14ac:dyDescent="0.25">
      <c r="A129">
        <f>'Old Billing'!A150</f>
        <v>0</v>
      </c>
      <c r="B129">
        <f>'Old Billing'!B150</f>
        <v>0</v>
      </c>
    </row>
    <row r="130" spans="1:2" x14ac:dyDescent="0.25">
      <c r="A130">
        <f>'Old Billing'!A151</f>
        <v>0</v>
      </c>
      <c r="B130">
        <f>'Old Billing'!B151</f>
        <v>0</v>
      </c>
    </row>
    <row r="131" spans="1:2" x14ac:dyDescent="0.25">
      <c r="A131">
        <f>'Old Billing'!A152</f>
        <v>0</v>
      </c>
      <c r="B131">
        <f>'Old Billing'!B152</f>
        <v>0</v>
      </c>
    </row>
    <row r="132" spans="1:2" x14ac:dyDescent="0.25">
      <c r="A132">
        <f>'Old Billing'!A153</f>
        <v>0</v>
      </c>
      <c r="B132">
        <f>'Old Billing'!B153</f>
        <v>0</v>
      </c>
    </row>
    <row r="133" spans="1:2" x14ac:dyDescent="0.25">
      <c r="A133">
        <f>'Old Billing'!A154</f>
        <v>0</v>
      </c>
      <c r="B133">
        <f>'Old Billing'!B154</f>
        <v>0</v>
      </c>
    </row>
    <row r="134" spans="1:2" x14ac:dyDescent="0.25">
      <c r="A134">
        <f>'Old Billing'!A155</f>
        <v>0</v>
      </c>
      <c r="B134">
        <f>'Old Billing'!B155</f>
        <v>0</v>
      </c>
    </row>
    <row r="135" spans="1:2" x14ac:dyDescent="0.25">
      <c r="A135">
        <f>'Old Billing'!A156</f>
        <v>0</v>
      </c>
      <c r="B135">
        <f>'Old Billing'!B156</f>
        <v>0</v>
      </c>
    </row>
    <row r="136" spans="1:2" x14ac:dyDescent="0.25">
      <c r="A136">
        <f>'Old Billing'!A157</f>
        <v>0</v>
      </c>
      <c r="B136">
        <f>'Old Billing'!B157</f>
        <v>0</v>
      </c>
    </row>
    <row r="137" spans="1:2" x14ac:dyDescent="0.25">
      <c r="A137">
        <f>'Old Billing'!A158</f>
        <v>0</v>
      </c>
      <c r="B137">
        <f>'Old Billing'!B158</f>
        <v>0</v>
      </c>
    </row>
    <row r="138" spans="1:2" x14ac:dyDescent="0.25">
      <c r="A138">
        <f>'Old Billing'!A159</f>
        <v>0</v>
      </c>
      <c r="B138">
        <f>'Old Billing'!B159</f>
        <v>0</v>
      </c>
    </row>
    <row r="139" spans="1:2" x14ac:dyDescent="0.25">
      <c r="A139">
        <f>'Old Billing'!A160</f>
        <v>0</v>
      </c>
      <c r="B139">
        <f>'Old Billing'!B160</f>
        <v>0</v>
      </c>
    </row>
    <row r="140" spans="1:2" x14ac:dyDescent="0.25">
      <c r="A140">
        <f>'Old Billing'!A161</f>
        <v>0</v>
      </c>
      <c r="B140">
        <f>'Old Billing'!B161</f>
        <v>0</v>
      </c>
    </row>
    <row r="141" spans="1:2" x14ac:dyDescent="0.25">
      <c r="A141">
        <f>'Old Billing'!A162</f>
        <v>0</v>
      </c>
      <c r="B141">
        <f>'Old Billing'!B162</f>
        <v>0</v>
      </c>
    </row>
    <row r="142" spans="1:2" x14ac:dyDescent="0.25">
      <c r="A142">
        <f>'Old Billing'!A163</f>
        <v>0</v>
      </c>
      <c r="B142">
        <f>'Old Billing'!B163</f>
        <v>0</v>
      </c>
    </row>
    <row r="143" spans="1:2" x14ac:dyDescent="0.25">
      <c r="A143">
        <f>'Old Billing'!A164</f>
        <v>0</v>
      </c>
      <c r="B143">
        <f>'Old Billing'!B164</f>
        <v>0</v>
      </c>
    </row>
    <row r="144" spans="1:2" x14ac:dyDescent="0.25">
      <c r="A144">
        <f>'Old Billing'!A165</f>
        <v>0</v>
      </c>
      <c r="B144">
        <f>'Old Billing'!B165</f>
        <v>0</v>
      </c>
    </row>
    <row r="145" spans="1:2" x14ac:dyDescent="0.25">
      <c r="A145">
        <f>'Old Billing'!A166</f>
        <v>0</v>
      </c>
      <c r="B145">
        <f>'Old Billing'!B166</f>
        <v>0</v>
      </c>
    </row>
    <row r="146" spans="1:2" x14ac:dyDescent="0.25">
      <c r="A146">
        <f>'Old Billing'!A167</f>
        <v>0</v>
      </c>
      <c r="B146">
        <f>'Old Billing'!B167</f>
        <v>0</v>
      </c>
    </row>
    <row r="147" spans="1:2" x14ac:dyDescent="0.25">
      <c r="A147">
        <f>'Old Billing'!A168</f>
        <v>0</v>
      </c>
      <c r="B147">
        <f>'Old Billing'!B168</f>
        <v>0</v>
      </c>
    </row>
    <row r="148" spans="1:2" x14ac:dyDescent="0.25">
      <c r="A148">
        <f>'Old Billing'!A169</f>
        <v>0</v>
      </c>
      <c r="B148">
        <f>'Old Billing'!B169</f>
        <v>0</v>
      </c>
    </row>
    <row r="149" spans="1:2" x14ac:dyDescent="0.25">
      <c r="A149">
        <f>'Old Billing'!A170</f>
        <v>0</v>
      </c>
      <c r="B149">
        <f>'Old Billing'!B170</f>
        <v>0</v>
      </c>
    </row>
    <row r="150" spans="1:2" x14ac:dyDescent="0.25">
      <c r="A150">
        <f>'Old Billing'!A171</f>
        <v>0</v>
      </c>
      <c r="B150">
        <f>'Old Billing'!B171</f>
        <v>0</v>
      </c>
    </row>
    <row r="151" spans="1:2" x14ac:dyDescent="0.25">
      <c r="A151">
        <f>'Old Billing'!A172</f>
        <v>0</v>
      </c>
      <c r="B151">
        <f>'Old Billing'!B172</f>
        <v>0</v>
      </c>
    </row>
    <row r="152" spans="1:2" x14ac:dyDescent="0.25">
      <c r="A152">
        <f>'Old Billing'!A173</f>
        <v>0</v>
      </c>
      <c r="B152">
        <f>'Old Billing'!B173</f>
        <v>0</v>
      </c>
    </row>
    <row r="153" spans="1:2" x14ac:dyDescent="0.25">
      <c r="A153">
        <f>'Old Billing'!A174</f>
        <v>0</v>
      </c>
      <c r="B153">
        <f>'Old Billing'!B174</f>
        <v>0</v>
      </c>
    </row>
    <row r="154" spans="1:2" x14ac:dyDescent="0.25">
      <c r="A154">
        <f>'Old Billing'!A175</f>
        <v>0</v>
      </c>
      <c r="B154">
        <f>'Old Billing'!B175</f>
        <v>0</v>
      </c>
    </row>
    <row r="155" spans="1:2" x14ac:dyDescent="0.25">
      <c r="A155">
        <f>'Old Billing'!A176</f>
        <v>0</v>
      </c>
      <c r="B155">
        <f>'Old Billing'!B176</f>
        <v>0</v>
      </c>
    </row>
    <row r="156" spans="1:2" x14ac:dyDescent="0.25">
      <c r="A156">
        <f>'Old Billing'!A177</f>
        <v>0</v>
      </c>
      <c r="B156">
        <f>'Old Billing'!B177</f>
        <v>0</v>
      </c>
    </row>
    <row r="157" spans="1:2" x14ac:dyDescent="0.25">
      <c r="A157">
        <f>'Old Billing'!A178</f>
        <v>0</v>
      </c>
      <c r="B157">
        <f>'Old Billing'!B178</f>
        <v>0</v>
      </c>
    </row>
    <row r="158" spans="1:2" x14ac:dyDescent="0.25">
      <c r="A158">
        <f>'Old Billing'!A179</f>
        <v>0</v>
      </c>
      <c r="B158">
        <f>'Old Billing'!B179</f>
        <v>0</v>
      </c>
    </row>
    <row r="159" spans="1:2" x14ac:dyDescent="0.25">
      <c r="A159">
        <f>'Old Billing'!A180</f>
        <v>0</v>
      </c>
      <c r="B159">
        <f>'Old Billing'!B180</f>
        <v>0</v>
      </c>
    </row>
    <row r="160" spans="1:2" x14ac:dyDescent="0.25">
      <c r="A160">
        <f>'Old Billing'!A181</f>
        <v>0</v>
      </c>
      <c r="B160">
        <f>'Old Billing'!B181</f>
        <v>0</v>
      </c>
    </row>
    <row r="161" spans="1:2" x14ac:dyDescent="0.25">
      <c r="A161">
        <f>'Old Billing'!A182</f>
        <v>0</v>
      </c>
      <c r="B161">
        <f>'Old Billing'!B182</f>
        <v>0</v>
      </c>
    </row>
    <row r="162" spans="1:2" x14ac:dyDescent="0.25">
      <c r="A162">
        <f>'Old Billing'!A183</f>
        <v>0</v>
      </c>
      <c r="B162">
        <f>'Old Billing'!B183</f>
        <v>0</v>
      </c>
    </row>
    <row r="163" spans="1:2" x14ac:dyDescent="0.25">
      <c r="A163">
        <f>'Old Billing'!A184</f>
        <v>0</v>
      </c>
      <c r="B163">
        <f>'Old Billing'!B184</f>
        <v>0</v>
      </c>
    </row>
    <row r="164" spans="1:2" x14ac:dyDescent="0.25">
      <c r="A164">
        <f>'Old Billing'!A185</f>
        <v>0</v>
      </c>
      <c r="B164">
        <f>'Old Billing'!B185</f>
        <v>0</v>
      </c>
    </row>
    <row r="165" spans="1:2" x14ac:dyDescent="0.25">
      <c r="A165">
        <f>'Old Billing'!A186</f>
        <v>0</v>
      </c>
      <c r="B165">
        <f>'Old Billing'!B186</f>
        <v>0</v>
      </c>
    </row>
    <row r="166" spans="1:2" x14ac:dyDescent="0.25">
      <c r="A166">
        <f>'Old Billing'!A187</f>
        <v>0</v>
      </c>
      <c r="B166">
        <f>'Old Billing'!B187</f>
        <v>0</v>
      </c>
    </row>
    <row r="167" spans="1:2" x14ac:dyDescent="0.25">
      <c r="A167">
        <f>'Old Billing'!A188</f>
        <v>0</v>
      </c>
      <c r="B167">
        <f>'Old Billing'!B188</f>
        <v>0</v>
      </c>
    </row>
    <row r="168" spans="1:2" x14ac:dyDescent="0.25">
      <c r="A168">
        <f>'Old Billing'!A189</f>
        <v>0</v>
      </c>
      <c r="B168">
        <f>'Old Billing'!B189</f>
        <v>0</v>
      </c>
    </row>
    <row r="169" spans="1:2" x14ac:dyDescent="0.25">
      <c r="A169">
        <f>'Old Billing'!A190</f>
        <v>0</v>
      </c>
      <c r="B169">
        <f>'Old Billing'!B190</f>
        <v>0</v>
      </c>
    </row>
    <row r="170" spans="1:2" x14ac:dyDescent="0.25">
      <c r="A170">
        <f>'Old Billing'!A191</f>
        <v>0</v>
      </c>
      <c r="B170">
        <f>'Old Billing'!B191</f>
        <v>0</v>
      </c>
    </row>
    <row r="171" spans="1:2" x14ac:dyDescent="0.25">
      <c r="A171">
        <f>'Old Billing'!A192</f>
        <v>0</v>
      </c>
      <c r="B171">
        <f>'Old Billing'!B192</f>
        <v>0</v>
      </c>
    </row>
    <row r="172" spans="1:2" x14ac:dyDescent="0.25">
      <c r="A172">
        <f>'Old Billing'!A193</f>
        <v>0</v>
      </c>
      <c r="B172">
        <f>'Old Billing'!B193</f>
        <v>0</v>
      </c>
    </row>
    <row r="173" spans="1:2" x14ac:dyDescent="0.25">
      <c r="A173">
        <f>'Old Billing'!A194</f>
        <v>0</v>
      </c>
      <c r="B173">
        <f>'Old Billing'!B194</f>
        <v>0</v>
      </c>
    </row>
    <row r="174" spans="1:2" x14ac:dyDescent="0.25">
      <c r="A174">
        <f>'Old Billing'!A195</f>
        <v>0</v>
      </c>
      <c r="B174">
        <f>'Old Billing'!B195</f>
        <v>0</v>
      </c>
    </row>
    <row r="175" spans="1:2" x14ac:dyDescent="0.25">
      <c r="A175">
        <f>'Old Billing'!A196</f>
        <v>0</v>
      </c>
      <c r="B175">
        <f>'Old Billing'!B196</f>
        <v>0</v>
      </c>
    </row>
    <row r="176" spans="1:2" x14ac:dyDescent="0.25">
      <c r="A176">
        <f>'Old Billing'!A197</f>
        <v>0</v>
      </c>
      <c r="B176">
        <f>'Old Billing'!B197</f>
        <v>0</v>
      </c>
    </row>
    <row r="177" spans="1:2" x14ac:dyDescent="0.25">
      <c r="A177">
        <f>'Old Billing'!A198</f>
        <v>0</v>
      </c>
      <c r="B177">
        <f>'Old Billing'!B198</f>
        <v>0</v>
      </c>
    </row>
    <row r="178" spans="1:2" x14ac:dyDescent="0.25">
      <c r="A178">
        <f>'Old Billing'!A199</f>
        <v>0</v>
      </c>
      <c r="B178">
        <f>'Old Billing'!B199</f>
        <v>0</v>
      </c>
    </row>
    <row r="179" spans="1:2" x14ac:dyDescent="0.25">
      <c r="A179">
        <f>'Old Billing'!A200</f>
        <v>0</v>
      </c>
      <c r="B179">
        <f>'Old Billing'!B200</f>
        <v>0</v>
      </c>
    </row>
    <row r="180" spans="1:2" x14ac:dyDescent="0.25">
      <c r="A180">
        <f>'Old Billing'!A201</f>
        <v>0</v>
      </c>
      <c r="B180">
        <f>'Old Billing'!B201</f>
        <v>0</v>
      </c>
    </row>
    <row r="181" spans="1:2" x14ac:dyDescent="0.25">
      <c r="A181">
        <f>'Old Billing'!A202</f>
        <v>0</v>
      </c>
      <c r="B181">
        <f>'Old Billing'!B202</f>
        <v>0</v>
      </c>
    </row>
    <row r="182" spans="1:2" x14ac:dyDescent="0.25">
      <c r="A182">
        <f>'Old Billing'!A203</f>
        <v>0</v>
      </c>
      <c r="B182">
        <f>'Old Billing'!B203</f>
        <v>0</v>
      </c>
    </row>
    <row r="183" spans="1:2" x14ac:dyDescent="0.25">
      <c r="A183">
        <f>'Old Billing'!A204</f>
        <v>0</v>
      </c>
      <c r="B183">
        <f>'Old Billing'!B204</f>
        <v>0</v>
      </c>
    </row>
    <row r="184" spans="1:2" x14ac:dyDescent="0.25">
      <c r="A184">
        <f>'Old Billing'!A205</f>
        <v>0</v>
      </c>
      <c r="B184">
        <f>'Old Billing'!B205</f>
        <v>0</v>
      </c>
    </row>
    <row r="185" spans="1:2" x14ac:dyDescent="0.25">
      <c r="A185">
        <f>'Old Billing'!A206</f>
        <v>0</v>
      </c>
      <c r="B185">
        <f>'Old Billing'!B206</f>
        <v>0</v>
      </c>
    </row>
    <row r="186" spans="1:2" x14ac:dyDescent="0.25">
      <c r="A186">
        <f>'Old Billing'!A207</f>
        <v>0</v>
      </c>
      <c r="B186">
        <f>'Old Billing'!B207</f>
        <v>0</v>
      </c>
    </row>
    <row r="187" spans="1:2" x14ac:dyDescent="0.25">
      <c r="A187">
        <f>'Old Billing'!A208</f>
        <v>0</v>
      </c>
      <c r="B187">
        <f>'Old Billing'!B208</f>
        <v>0</v>
      </c>
    </row>
    <row r="188" spans="1:2" x14ac:dyDescent="0.25">
      <c r="A188">
        <f>'Old Billing'!A209</f>
        <v>0</v>
      </c>
      <c r="B188">
        <f>'Old Billing'!B209</f>
        <v>0</v>
      </c>
    </row>
    <row r="189" spans="1:2" x14ac:dyDescent="0.25">
      <c r="A189">
        <f>'Old Billing'!A210</f>
        <v>0</v>
      </c>
      <c r="B189">
        <f>'Old Billing'!B210</f>
        <v>0</v>
      </c>
    </row>
    <row r="190" spans="1:2" x14ac:dyDescent="0.25">
      <c r="A190">
        <f>'Old Billing'!A211</f>
        <v>0</v>
      </c>
      <c r="B190">
        <f>'Old Billing'!B211</f>
        <v>0</v>
      </c>
    </row>
    <row r="191" spans="1:2" x14ac:dyDescent="0.25">
      <c r="A191">
        <f>'Old Billing'!A212</f>
        <v>0</v>
      </c>
      <c r="B191">
        <f>'Old Billing'!B212</f>
        <v>0</v>
      </c>
    </row>
    <row r="192" spans="1:2" x14ac:dyDescent="0.25">
      <c r="A192">
        <f>'Old Billing'!A213</f>
        <v>0</v>
      </c>
      <c r="B192">
        <f>'Old Billing'!B213</f>
        <v>0</v>
      </c>
    </row>
    <row r="193" spans="1:2" x14ac:dyDescent="0.25">
      <c r="A193">
        <f>'Old Billing'!A214</f>
        <v>0</v>
      </c>
      <c r="B193">
        <f>'Old Billing'!B214</f>
        <v>0</v>
      </c>
    </row>
    <row r="194" spans="1:2" x14ac:dyDescent="0.25">
      <c r="A194">
        <f>'Old Billing'!A215</f>
        <v>0</v>
      </c>
      <c r="B194">
        <f>'Old Billing'!B215</f>
        <v>0</v>
      </c>
    </row>
    <row r="195" spans="1:2" x14ac:dyDescent="0.25">
      <c r="A195">
        <f>'Old Billing'!A216</f>
        <v>0</v>
      </c>
      <c r="B195">
        <f>'Old Billing'!B216</f>
        <v>0</v>
      </c>
    </row>
    <row r="196" spans="1:2" x14ac:dyDescent="0.25">
      <c r="A196">
        <f>'Old Billing'!A217</f>
        <v>0</v>
      </c>
      <c r="B196">
        <f>'Old Billing'!B217</f>
        <v>0</v>
      </c>
    </row>
    <row r="197" spans="1:2" x14ac:dyDescent="0.25">
      <c r="A197">
        <f>'Old Billing'!A218</f>
        <v>0</v>
      </c>
      <c r="B197">
        <f>'Old Billing'!B218</f>
        <v>0</v>
      </c>
    </row>
    <row r="198" spans="1:2" x14ac:dyDescent="0.25">
      <c r="A198">
        <f>'Old Billing'!A219</f>
        <v>0</v>
      </c>
      <c r="B198">
        <f>'Old Billing'!B219</f>
        <v>0</v>
      </c>
    </row>
    <row r="199" spans="1:2" x14ac:dyDescent="0.25">
      <c r="A199">
        <f>'Old Billing'!A220</f>
        <v>0</v>
      </c>
      <c r="B199">
        <f>'Old Billing'!B220</f>
        <v>0</v>
      </c>
    </row>
    <row r="200" spans="1:2" x14ac:dyDescent="0.25">
      <c r="A200">
        <f>'Old Billing'!A221</f>
        <v>0</v>
      </c>
      <c r="B200">
        <f>'Old Billing'!B221</f>
        <v>0</v>
      </c>
    </row>
    <row r="201" spans="1:2" x14ac:dyDescent="0.25">
      <c r="A201">
        <f>'Old Billing'!A222</f>
        <v>0</v>
      </c>
      <c r="B201">
        <f>'Old Billing'!B222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82278-BE71-4D01-9752-277D926BE4AF}">
  <dimension ref="A1:H42"/>
  <sheetViews>
    <sheetView workbookViewId="0">
      <selection activeCell="I25" sqref="I25"/>
    </sheetView>
  </sheetViews>
  <sheetFormatPr defaultRowHeight="15" x14ac:dyDescent="0.25"/>
  <cols>
    <col min="1" max="1" width="4.140625" customWidth="1"/>
    <col min="2" max="2" width="26.42578125" customWidth="1"/>
    <col min="3" max="3" width="13.42578125" customWidth="1"/>
    <col min="4" max="4" width="13.140625" style="409" customWidth="1"/>
    <col min="5" max="5" width="6.42578125" style="444" customWidth="1"/>
    <col min="6" max="6" width="24.5703125" style="35" customWidth="1"/>
    <col min="7" max="7" width="10.7109375" customWidth="1"/>
    <col min="8" max="8" width="15.42578125" style="409" customWidth="1"/>
    <col min="9" max="9" width="24" customWidth="1"/>
    <col min="11" max="11" width="19.85546875" customWidth="1"/>
  </cols>
  <sheetData>
    <row r="1" spans="1:8" ht="30" customHeight="1" x14ac:dyDescent="0.25">
      <c r="B1" s="438" t="s">
        <v>524</v>
      </c>
      <c r="C1" s="438" t="s">
        <v>525</v>
      </c>
      <c r="D1" s="438" t="s">
        <v>526</v>
      </c>
      <c r="E1" s="439" t="s">
        <v>527</v>
      </c>
    </row>
    <row r="2" spans="1:8" ht="24" customHeight="1" x14ac:dyDescent="0.25">
      <c r="B2" s="440" t="s">
        <v>577</v>
      </c>
      <c r="C2" s="441">
        <v>27</v>
      </c>
      <c r="D2" s="441">
        <v>18</v>
      </c>
      <c r="E2" s="442">
        <f>SUM(D2/C2)</f>
        <v>0.66666666666666663</v>
      </c>
    </row>
    <row r="3" spans="1:8" x14ac:dyDescent="0.25">
      <c r="B3" s="443" t="s">
        <v>528</v>
      </c>
      <c r="C3" s="441">
        <v>13</v>
      </c>
      <c r="D3" s="441">
        <v>4</v>
      </c>
      <c r="E3" s="442">
        <f>SUM(D3/C3)</f>
        <v>0.30769230769230771</v>
      </c>
    </row>
    <row r="5" spans="1:8" ht="30" x14ac:dyDescent="0.25">
      <c r="B5" s="455" t="s">
        <v>577</v>
      </c>
      <c r="C5" s="456"/>
      <c r="D5" s="457" t="s">
        <v>578</v>
      </c>
      <c r="E5" s="458"/>
      <c r="F5" s="459" t="s">
        <v>528</v>
      </c>
      <c r="G5" s="459"/>
      <c r="H5" s="457" t="s">
        <v>578</v>
      </c>
    </row>
    <row r="6" spans="1:8" x14ac:dyDescent="0.25">
      <c r="A6">
        <v>1</v>
      </c>
      <c r="B6" s="443" t="s">
        <v>529</v>
      </c>
      <c r="C6" s="443" t="s">
        <v>530</v>
      </c>
      <c r="D6" s="387" t="s">
        <v>340</v>
      </c>
      <c r="E6">
        <v>1</v>
      </c>
      <c r="F6" s="443" t="s">
        <v>531</v>
      </c>
      <c r="G6" s="445" t="s">
        <v>532</v>
      </c>
      <c r="H6" s="387" t="s">
        <v>340</v>
      </c>
    </row>
    <row r="7" spans="1:8" x14ac:dyDescent="0.25">
      <c r="A7">
        <v>2</v>
      </c>
      <c r="B7" s="443" t="s">
        <v>533</v>
      </c>
      <c r="C7" s="446" t="s">
        <v>534</v>
      </c>
      <c r="D7" s="441" t="s">
        <v>342</v>
      </c>
      <c r="E7">
        <v>2</v>
      </c>
      <c r="F7" s="443" t="s">
        <v>535</v>
      </c>
      <c r="G7" s="445" t="s">
        <v>532</v>
      </c>
      <c r="H7" s="387" t="s">
        <v>340</v>
      </c>
    </row>
    <row r="8" spans="1:8" x14ac:dyDescent="0.25">
      <c r="A8">
        <v>3</v>
      </c>
      <c r="B8" s="443" t="s">
        <v>53</v>
      </c>
      <c r="C8" s="443" t="s">
        <v>536</v>
      </c>
      <c r="D8" s="441" t="s">
        <v>342</v>
      </c>
      <c r="E8">
        <v>3</v>
      </c>
      <c r="F8" s="443" t="s">
        <v>537</v>
      </c>
      <c r="G8" s="445" t="s">
        <v>532</v>
      </c>
      <c r="H8" s="387" t="s">
        <v>340</v>
      </c>
    </row>
    <row r="9" spans="1:8" x14ac:dyDescent="0.25">
      <c r="A9">
        <v>4</v>
      </c>
      <c r="B9" s="443" t="s">
        <v>538</v>
      </c>
      <c r="C9" s="443" t="s">
        <v>532</v>
      </c>
      <c r="D9" s="441" t="s">
        <v>342</v>
      </c>
      <c r="E9">
        <v>4</v>
      </c>
      <c r="F9" s="443" t="s">
        <v>539</v>
      </c>
      <c r="G9" s="445" t="s">
        <v>532</v>
      </c>
      <c r="H9" s="387" t="s">
        <v>340</v>
      </c>
    </row>
    <row r="10" spans="1:8" x14ac:dyDescent="0.25">
      <c r="A10">
        <v>5</v>
      </c>
      <c r="B10" s="443" t="s">
        <v>540</v>
      </c>
      <c r="C10" s="443" t="s">
        <v>541</v>
      </c>
      <c r="D10" s="387" t="s">
        <v>340</v>
      </c>
      <c r="E10">
        <v>5</v>
      </c>
      <c r="F10" s="443" t="s">
        <v>542</v>
      </c>
      <c r="G10" s="445" t="s">
        <v>543</v>
      </c>
      <c r="H10" s="387" t="s">
        <v>340</v>
      </c>
    </row>
    <row r="11" spans="1:8" x14ac:dyDescent="0.25">
      <c r="A11">
        <v>6</v>
      </c>
      <c r="B11" s="443" t="s">
        <v>87</v>
      </c>
      <c r="C11" s="443" t="s">
        <v>544</v>
      </c>
      <c r="D11" s="441" t="s">
        <v>342</v>
      </c>
      <c r="E11">
        <v>6</v>
      </c>
      <c r="F11" s="443" t="s">
        <v>545</v>
      </c>
      <c r="G11" s="445" t="s">
        <v>546</v>
      </c>
      <c r="H11" s="387" t="s">
        <v>340</v>
      </c>
    </row>
    <row r="12" spans="1:8" x14ac:dyDescent="0.25">
      <c r="A12">
        <v>7</v>
      </c>
      <c r="B12" s="443" t="s">
        <v>547</v>
      </c>
      <c r="C12" s="443" t="s">
        <v>543</v>
      </c>
      <c r="D12" s="387" t="s">
        <v>340</v>
      </c>
      <c r="E12">
        <v>7</v>
      </c>
      <c r="F12" s="443" t="s">
        <v>548</v>
      </c>
      <c r="G12" s="445" t="s">
        <v>549</v>
      </c>
      <c r="H12" s="441" t="s">
        <v>342</v>
      </c>
    </row>
    <row r="13" spans="1:8" x14ac:dyDescent="0.25">
      <c r="A13">
        <v>8</v>
      </c>
      <c r="B13" s="443" t="s">
        <v>242</v>
      </c>
      <c r="C13" s="443" t="s">
        <v>550</v>
      </c>
      <c r="D13" s="387" t="s">
        <v>340</v>
      </c>
      <c r="E13">
        <v>8</v>
      </c>
      <c r="F13" s="443" t="s">
        <v>551</v>
      </c>
      <c r="G13" s="445" t="s">
        <v>549</v>
      </c>
      <c r="H13" s="441" t="s">
        <v>342</v>
      </c>
    </row>
    <row r="14" spans="1:8" x14ac:dyDescent="0.25">
      <c r="A14">
        <v>9</v>
      </c>
      <c r="B14" s="443" t="s">
        <v>294</v>
      </c>
      <c r="C14" s="443" t="s">
        <v>550</v>
      </c>
      <c r="D14" s="387" t="s">
        <v>340</v>
      </c>
      <c r="E14">
        <v>9</v>
      </c>
      <c r="F14" s="443" t="s">
        <v>552</v>
      </c>
      <c r="G14" s="445" t="s">
        <v>549</v>
      </c>
      <c r="H14" s="387" t="s">
        <v>340</v>
      </c>
    </row>
    <row r="15" spans="1:8" x14ac:dyDescent="0.25">
      <c r="A15">
        <v>10</v>
      </c>
      <c r="B15" s="443" t="s">
        <v>99</v>
      </c>
      <c r="C15" s="443" t="s">
        <v>553</v>
      </c>
      <c r="D15" s="441" t="s">
        <v>342</v>
      </c>
      <c r="E15">
        <v>10</v>
      </c>
      <c r="F15" s="443" t="s">
        <v>364</v>
      </c>
      <c r="G15" s="445" t="s">
        <v>554</v>
      </c>
      <c r="H15" s="387" t="s">
        <v>340</v>
      </c>
    </row>
    <row r="16" spans="1:8" x14ac:dyDescent="0.25">
      <c r="A16">
        <v>11</v>
      </c>
      <c r="B16" s="443" t="s">
        <v>555</v>
      </c>
      <c r="C16" s="443" t="s">
        <v>546</v>
      </c>
      <c r="D16" s="441" t="s">
        <v>342</v>
      </c>
      <c r="E16">
        <v>11</v>
      </c>
      <c r="F16" s="443" t="s">
        <v>556</v>
      </c>
      <c r="G16" s="445" t="s">
        <v>532</v>
      </c>
      <c r="H16" s="451" t="s">
        <v>342</v>
      </c>
    </row>
    <row r="17" spans="1:8" x14ac:dyDescent="0.25">
      <c r="A17">
        <v>12</v>
      </c>
      <c r="B17" s="443" t="s">
        <v>557</v>
      </c>
      <c r="C17" s="443" t="s">
        <v>546</v>
      </c>
      <c r="D17" s="441" t="s">
        <v>342</v>
      </c>
      <c r="E17">
        <v>12</v>
      </c>
      <c r="F17" s="443" t="s">
        <v>558</v>
      </c>
      <c r="G17" s="445" t="s">
        <v>554</v>
      </c>
      <c r="H17" s="387" t="s">
        <v>340</v>
      </c>
    </row>
    <row r="18" spans="1:8" x14ac:dyDescent="0.25">
      <c r="A18">
        <v>13</v>
      </c>
      <c r="B18" s="443" t="s">
        <v>559</v>
      </c>
      <c r="C18" s="443" t="s">
        <v>546</v>
      </c>
      <c r="D18" s="441" t="s">
        <v>342</v>
      </c>
      <c r="E18">
        <v>13</v>
      </c>
      <c r="F18" s="443" t="s">
        <v>565</v>
      </c>
      <c r="G18" s="443" t="s">
        <v>546</v>
      </c>
      <c r="H18" s="441" t="s">
        <v>342</v>
      </c>
    </row>
    <row r="19" spans="1:8" x14ac:dyDescent="0.25">
      <c r="A19">
        <v>14</v>
      </c>
      <c r="B19" s="443" t="s">
        <v>560</v>
      </c>
      <c r="C19" s="443" t="s">
        <v>561</v>
      </c>
      <c r="D19" s="441" t="s">
        <v>342</v>
      </c>
      <c r="E19"/>
      <c r="F19" s="452"/>
      <c r="G19" s="452"/>
      <c r="H19" s="453"/>
    </row>
    <row r="20" spans="1:8" x14ac:dyDescent="0.25">
      <c r="A20">
        <v>15</v>
      </c>
      <c r="B20" s="443" t="s">
        <v>562</v>
      </c>
      <c r="C20" s="443" t="s">
        <v>563</v>
      </c>
      <c r="D20" s="441" t="s">
        <v>342</v>
      </c>
      <c r="E20"/>
      <c r="F20" s="452"/>
      <c r="G20" s="452"/>
      <c r="H20" s="453"/>
    </row>
    <row r="21" spans="1:8" x14ac:dyDescent="0.25">
      <c r="A21">
        <v>16</v>
      </c>
      <c r="B21" s="443" t="s">
        <v>564</v>
      </c>
      <c r="C21" s="443" t="s">
        <v>563</v>
      </c>
      <c r="D21" s="441" t="s">
        <v>342</v>
      </c>
      <c r="E21"/>
      <c r="F21" s="454"/>
      <c r="G21" s="452"/>
      <c r="H21" s="453"/>
    </row>
    <row r="22" spans="1:8" x14ac:dyDescent="0.25">
      <c r="A22">
        <v>17</v>
      </c>
      <c r="B22" s="443" t="s">
        <v>566</v>
      </c>
      <c r="C22" s="443" t="s">
        <v>561</v>
      </c>
      <c r="D22" s="441" t="s">
        <v>342</v>
      </c>
      <c r="E22"/>
      <c r="F22" s="452"/>
      <c r="G22" s="452"/>
      <c r="H22" s="453"/>
    </row>
    <row r="23" spans="1:8" x14ac:dyDescent="0.25">
      <c r="A23">
        <v>18</v>
      </c>
      <c r="B23" s="443" t="s">
        <v>567</v>
      </c>
      <c r="C23" s="443" t="s">
        <v>561</v>
      </c>
      <c r="D23" s="441" t="s">
        <v>342</v>
      </c>
      <c r="E23"/>
      <c r="F23" s="452"/>
      <c r="G23" s="452"/>
      <c r="H23" s="453"/>
    </row>
    <row r="24" spans="1:8" x14ac:dyDescent="0.25">
      <c r="A24">
        <v>19</v>
      </c>
      <c r="B24" s="443" t="s">
        <v>568</v>
      </c>
      <c r="C24" s="443" t="s">
        <v>561</v>
      </c>
      <c r="D24" s="441" t="s">
        <v>342</v>
      </c>
      <c r="E24"/>
      <c r="F24" s="452"/>
      <c r="G24" s="452"/>
      <c r="H24" s="453"/>
    </row>
    <row r="25" spans="1:8" x14ac:dyDescent="0.25">
      <c r="A25">
        <v>20</v>
      </c>
      <c r="B25" s="443" t="s">
        <v>569</v>
      </c>
      <c r="C25" s="443" t="s">
        <v>561</v>
      </c>
      <c r="D25" s="441" t="s">
        <v>342</v>
      </c>
      <c r="E25"/>
      <c r="F25"/>
    </row>
    <row r="26" spans="1:8" x14ac:dyDescent="0.25">
      <c r="A26">
        <v>21</v>
      </c>
      <c r="B26" s="443" t="s">
        <v>79</v>
      </c>
      <c r="C26" s="443" t="s">
        <v>549</v>
      </c>
      <c r="D26" s="441" t="s">
        <v>342</v>
      </c>
      <c r="E26"/>
      <c r="F26"/>
    </row>
    <row r="27" spans="1:8" x14ac:dyDescent="0.25">
      <c r="A27">
        <v>22</v>
      </c>
      <c r="B27" s="443" t="s">
        <v>570</v>
      </c>
      <c r="C27" s="443" t="s">
        <v>571</v>
      </c>
      <c r="D27" s="441" t="s">
        <v>342</v>
      </c>
      <c r="E27"/>
      <c r="F27"/>
    </row>
    <row r="28" spans="1:8" x14ac:dyDescent="0.25">
      <c r="A28">
        <v>23</v>
      </c>
      <c r="B28" s="443" t="s">
        <v>572</v>
      </c>
      <c r="C28" s="443" t="s">
        <v>549</v>
      </c>
      <c r="D28" s="387" t="s">
        <v>340</v>
      </c>
      <c r="E28"/>
      <c r="F28"/>
    </row>
    <row r="29" spans="1:8" x14ac:dyDescent="0.25">
      <c r="A29">
        <v>24</v>
      </c>
      <c r="B29" s="443" t="s">
        <v>573</v>
      </c>
      <c r="C29" s="443" t="s">
        <v>571</v>
      </c>
      <c r="D29" s="387" t="s">
        <v>340</v>
      </c>
      <c r="E29"/>
      <c r="F29"/>
    </row>
    <row r="30" spans="1:8" x14ac:dyDescent="0.25">
      <c r="A30">
        <v>25</v>
      </c>
      <c r="B30" s="443" t="s">
        <v>574</v>
      </c>
      <c r="C30" s="443" t="s">
        <v>571</v>
      </c>
      <c r="D30" s="441" t="s">
        <v>342</v>
      </c>
      <c r="E30"/>
      <c r="F30"/>
    </row>
    <row r="31" spans="1:8" x14ac:dyDescent="0.25">
      <c r="A31">
        <v>26</v>
      </c>
      <c r="B31" s="443" t="s">
        <v>575</v>
      </c>
      <c r="C31" s="443" t="s">
        <v>554</v>
      </c>
      <c r="D31" s="387" t="s">
        <v>340</v>
      </c>
      <c r="E31"/>
      <c r="F31"/>
    </row>
    <row r="32" spans="1:8" x14ac:dyDescent="0.25">
      <c r="A32">
        <v>27</v>
      </c>
      <c r="B32" s="443" t="s">
        <v>576</v>
      </c>
      <c r="C32" s="443" t="s">
        <v>554</v>
      </c>
      <c r="D32" s="387" t="s">
        <v>340</v>
      </c>
      <c r="E32"/>
      <c r="F32"/>
    </row>
    <row r="34" spans="5:6" x14ac:dyDescent="0.25">
      <c r="E34"/>
      <c r="F34" s="447"/>
    </row>
    <row r="35" spans="5:6" x14ac:dyDescent="0.25">
      <c r="E35" s="448"/>
    </row>
    <row r="36" spans="5:6" x14ac:dyDescent="0.25">
      <c r="E36" s="448"/>
      <c r="F36" s="449"/>
    </row>
    <row r="37" spans="5:6" x14ac:dyDescent="0.25">
      <c r="E37" s="448"/>
    </row>
    <row r="38" spans="5:6" x14ac:dyDescent="0.25">
      <c r="E38" s="448"/>
    </row>
    <row r="39" spans="5:6" x14ac:dyDescent="0.25">
      <c r="E39" s="448"/>
    </row>
    <row r="40" spans="5:6" x14ac:dyDescent="0.25">
      <c r="E40" s="448"/>
    </row>
    <row r="41" spans="5:6" x14ac:dyDescent="0.25">
      <c r="E41" s="448"/>
    </row>
    <row r="42" spans="5:6" x14ac:dyDescent="0.25">
      <c r="F42" s="4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Billing New April FY19-20</vt:lpstr>
      <vt:lpstr>PNC</vt:lpstr>
      <vt:lpstr>Old Billing</vt:lpstr>
      <vt:lpstr>Residency Results</vt:lpstr>
      <vt:lpstr>Sheet2</vt:lpstr>
      <vt:lpstr>overall monkey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Deven Warvel</dc:creator>
  <cp:lastModifiedBy>Temp</cp:lastModifiedBy>
  <cp:lastPrinted>2020-04-23T14:18:28Z</cp:lastPrinted>
  <dcterms:created xsi:type="dcterms:W3CDTF">2019-10-29T13:44:27Z</dcterms:created>
  <dcterms:modified xsi:type="dcterms:W3CDTF">2020-07-06T18:50:12Z</dcterms:modified>
</cp:coreProperties>
</file>